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nasilowska\Downloads\"/>
    </mc:Choice>
  </mc:AlternateContent>
  <xr:revisionPtr revIDLastSave="0" documentId="13_ncr:1_{C8F940A3-4636-4761-B1D7-5B43183CAF3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7.1_125" sheetId="2" r:id="rId1"/>
  </sheets>
  <definedNames>
    <definedName name="_xlnm._FilterDatabase" localSheetId="0" hidden="1">'7.1_125'!$A$4:$W$4</definedName>
    <definedName name="kurs">'7.1_125'!$E$77</definedName>
    <definedName name="_xlnm.Print_Area" localSheetId="0">'7.1_125'!$A$1:$N$8</definedName>
    <definedName name="_xlnm.Print_Titles" localSheetId="0">'7.1_125'!$3:$3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2" l="1"/>
  <c r="H6" i="2" s="1"/>
  <c r="J6" i="2"/>
  <c r="G6" i="2" l="1"/>
  <c r="I6" i="2"/>
  <c r="F6" i="2"/>
</calcChain>
</file>

<file path=xl/sharedStrings.xml><?xml version="1.0" encoding="utf-8"?>
<sst xmlns="http://schemas.openxmlformats.org/spreadsheetml/2006/main" count="46" uniqueCount="36">
  <si>
    <t>Projekt wybrany do dofinansowania w trybie pozakonkursowym w ramach naboru RPMA.07.01.00-IP.01-14-125/23, Oś Priorytetowa VII Osi Priorytetowej – Rozwój regionalnego systemu transportowego, Działania 7.1 Infrastruktura drogowa, Regionalnego Programu Operacyjnego Województwa Mazowieckiego na lata 2014-2020</t>
  </si>
  <si>
    <t>Lp.</t>
  </si>
  <si>
    <t>Instytucja Organizująca Konkurs / Instytucja prowadząca nabór</t>
  </si>
  <si>
    <t>Numer RPMA</t>
  </si>
  <si>
    <t>Tytuł projektu</t>
  </si>
  <si>
    <t>Nazwa wnioskodawcy</t>
  </si>
  <si>
    <t>Wartość projektu ogółem</t>
  </si>
  <si>
    <t>Wydatki kwalifikowane</t>
  </si>
  <si>
    <t>Wnioskowane dofinansowanie ogółem (UE+BP)</t>
  </si>
  <si>
    <t>Wnioskowane dofinansowanie (UE)</t>
  </si>
  <si>
    <t>Liczba punktów uzyskana przez projekt</t>
  </si>
  <si>
    <t xml:space="preserve">Procent maksymalnej liczby punktów możliwych do zdobycia </t>
  </si>
  <si>
    <t>Kategoria interwencji</t>
  </si>
  <si>
    <t>Komentarz**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</si>
  <si>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</si>
  <si>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</si>
  <si>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</si>
  <si>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</si>
  <si>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</si>
  <si>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</si>
  <si>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</si>
  <si>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</si>
  <si>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</si>
  <si>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</si>
  <si>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</si>
  <si>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</si>
  <si>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</si>
  <si>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</si>
  <si>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Mazowiecka Jednostka Wdrażania Programów Unijnych</t>
  </si>
  <si>
    <t>RPMA.07.01.00-14-j605/23</t>
  </si>
  <si>
    <t>Rozbudowa drogi wojewódzkiej nr 637 relacji Warszawa – Węgrów na odcinku od km 35+674 do km 37+742,40 oraz od km 38+199,39 do km 41+360</t>
  </si>
  <si>
    <t>Województwo Mazowieckie</t>
  </si>
  <si>
    <t>Brak danych</t>
  </si>
  <si>
    <t>034</t>
  </si>
  <si>
    <t xml:space="preserve">SUMA:        </t>
  </si>
  <si>
    <t xml:space="preserve">Wnioskowane dofinansowanie (BP)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</si>
</sst>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zł-415]_-;\-* #,##0.00\ [$zł-415]_-;_-* &quot;-&quot;??\ [$zł-415]_-;_-@_-"/>
    <numFmt numFmtId="165" formatCode="#,##0.00\ &quot;zł&quot;"/>
    <numFmt numFmtId="166" formatCode="0.0000"/>
  </numFmts>
  <fonts count="28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4" tint="0.59999389629810485"/>
      <name val="Arial"/>
      <family val="2"/>
      <charset val="238"/>
    </font>
    <font>
      <sz val="14"/>
      <color theme="1"/>
      <name val="Arial"/>
      <family val="2"/>
      <charset val="238"/>
    </font>
    <font>
      <sz val="14"/>
      <color theme="4" tint="0.59999389629810485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rgb="FF000000"/>
      <name val="Arial"/>
      <family val="2"/>
      <charset val="238"/>
    </font>
    <font>
      <sz val="14"/>
      <name val="Arial"/>
      <family val="2"/>
      <charset val="238"/>
    </font>
    <font>
      <sz val="14"/>
      <color theme="1"/>
      <name val="Arial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44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/>
    <xf numFmtId="49" fontId="18" fillId="33" borderId="12" xfId="0" applyNumberFormat="1" applyFont="1" applyFill="1" applyBorder="1" applyAlignment="1">
      <alignment horizontal="center" vertical="center"/>
    </xf>
    <xf numFmtId="49" fontId="18" fillId="33" borderId="14" xfId="0" applyNumberFormat="1" applyFont="1" applyFill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vertical="center"/>
    </xf>
    <xf numFmtId="165" fontId="18" fillId="0" borderId="0" xfId="0" applyNumberFormat="1" applyFont="1" applyAlignment="1">
      <alignment vertical="center"/>
    </xf>
    <xf numFmtId="2" fontId="18" fillId="0" borderId="0" xfId="0" applyNumberFormat="1" applyFont="1" applyAlignment="1">
      <alignment horizontal="center" vertical="center" wrapText="1"/>
    </xf>
    <xf numFmtId="10" fontId="18" fillId="0" borderId="0" xfId="1" applyNumberFormat="1" applyFont="1" applyFill="1" applyBorder="1" applyAlignment="1">
      <alignment horizontal="center" vertical="center"/>
    </xf>
    <xf numFmtId="49" fontId="18" fillId="0" borderId="0" xfId="1" applyNumberFormat="1" applyFont="1" applyFill="1" applyBorder="1" applyAlignment="1">
      <alignment horizontal="center" vertical="center"/>
    </xf>
    <xf numFmtId="10" fontId="18" fillId="0" borderId="0" xfId="0" applyNumberFormat="1" applyFont="1"/>
    <xf numFmtId="2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9" fontId="20" fillId="34" borderId="13" xfId="0" applyNumberFormat="1" applyFont="1" applyFill="1" applyBorder="1" applyAlignment="1">
      <alignment horizontal="center" vertical="center" wrapText="1"/>
    </xf>
    <xf numFmtId="49" fontId="20" fillId="34" borderId="12" xfId="0" applyNumberFormat="1" applyFont="1" applyFill="1" applyBorder="1" applyAlignment="1">
      <alignment horizontal="center" vertical="center" wrapText="1"/>
    </xf>
    <xf numFmtId="49" fontId="20" fillId="34" borderId="13" xfId="0" applyNumberFormat="1" applyFont="1" applyFill="1" applyBorder="1" applyAlignment="1">
      <alignment horizontal="center" vertical="center"/>
    </xf>
    <xf numFmtId="1" fontId="21" fillId="0" borderId="13" xfId="0" applyNumberFormat="1" applyFont="1" applyBorder="1" applyAlignment="1">
      <alignment horizontal="center" vertical="center"/>
    </xf>
    <xf numFmtId="10" fontId="21" fillId="0" borderId="10" xfId="1" applyNumberFormat="1" applyFont="1" applyFill="1" applyBorder="1" applyAlignment="1">
      <alignment horizontal="center" vertical="center"/>
    </xf>
    <xf numFmtId="49" fontId="21" fillId="0" borderId="10" xfId="1" applyNumberFormat="1" applyFont="1" applyFill="1" applyBorder="1" applyAlignment="1">
      <alignment horizontal="center" vertical="center"/>
    </xf>
    <xf numFmtId="2" fontId="22" fillId="34" borderId="13" xfId="0" applyNumberFormat="1" applyFont="1" applyFill="1" applyBorder="1" applyAlignment="1">
      <alignment horizontal="center" vertical="center"/>
    </xf>
    <xf numFmtId="10" fontId="22" fillId="34" borderId="10" xfId="1" applyNumberFormat="1" applyFont="1" applyFill="1" applyBorder="1" applyAlignment="1">
      <alignment horizontal="center" vertical="center"/>
    </xf>
    <xf numFmtId="49" fontId="22" fillId="34" borderId="10" xfId="1" applyNumberFormat="1" applyFont="1" applyFill="1" applyBorder="1" applyAlignment="1">
      <alignment horizontal="center" vertical="center"/>
    </xf>
    <xf numFmtId="0" fontId="23" fillId="33" borderId="10" xfId="0" applyFont="1" applyFill="1" applyBorder="1" applyAlignment="1">
      <alignment horizontal="center" vertical="center" wrapText="1"/>
    </xf>
    <xf numFmtId="0" fontId="23" fillId="33" borderId="15" xfId="0" applyFont="1" applyFill="1" applyBorder="1" applyAlignment="1">
      <alignment horizontal="center" vertical="center" wrapText="1"/>
    </xf>
    <xf numFmtId="0" fontId="24" fillId="34" borderId="13" xfId="0" applyFont="1" applyFill="1" applyBorder="1" applyAlignment="1">
      <alignment vertical="center" wrapText="1"/>
    </xf>
    <xf numFmtId="164" fontId="24" fillId="34" borderId="13" xfId="0" applyNumberFormat="1" applyFont="1" applyFill="1" applyBorder="1" applyAlignment="1">
      <alignment vertical="center"/>
    </xf>
    <xf numFmtId="164" fontId="26" fillId="0" borderId="13" xfId="0" applyNumberFormat="1" applyFont="1" applyBorder="1" applyAlignment="1">
      <alignment vertical="center"/>
    </xf>
    <xf numFmtId="164" fontId="26" fillId="0" borderId="19" xfId="0" applyNumberFormat="1" applyFont="1" applyBorder="1" applyAlignment="1">
      <alignment vertical="center"/>
    </xf>
    <xf numFmtId="0" fontId="25" fillId="0" borderId="10" xfId="0" applyFont="1" applyBorder="1" applyAlignment="1">
      <alignment horizontal="center" vertical="center"/>
    </xf>
    <xf numFmtId="49" fontId="21" fillId="0" borderId="20" xfId="0" applyNumberFormat="1" applyFont="1" applyBorder="1" applyAlignment="1">
      <alignment horizontal="center" vertical="center"/>
    </xf>
    <xf numFmtId="49" fontId="21" fillId="0" borderId="21" xfId="0" applyNumberFormat="1" applyFont="1" applyBorder="1" applyAlignment="1">
      <alignment horizontal="center" vertical="center" wrapText="1"/>
    </xf>
    <xf numFmtId="49" fontId="21" fillId="0" borderId="10" xfId="0" applyNumberFormat="1" applyFont="1" applyBorder="1" applyAlignment="1">
      <alignment horizontal="center" vertical="center" wrapText="1"/>
    </xf>
    <xf numFmtId="0" fontId="27" fillId="0" borderId="10" xfId="0" applyFont="1" applyBorder="1" applyAlignment="1">
      <alignment vertical="center" wrapText="1"/>
    </xf>
    <xf numFmtId="165" fontId="21" fillId="35" borderId="13" xfId="0" applyNumberFormat="1" applyFont="1" applyFill="1" applyBorder="1" applyAlignment="1">
      <alignment horizontal="center" vertical="center"/>
    </xf>
    <xf numFmtId="165" fontId="24" fillId="34" borderId="13" xfId="0" applyNumberFormat="1" applyFont="1" applyFill="1" applyBorder="1" applyAlignment="1">
      <alignment horizontal="center" vertical="center"/>
    </xf>
    <xf numFmtId="0" fontId="18" fillId="0" borderId="16" xfId="0" applyFont="1" applyBorder="1" applyAlignment="1">
      <alignment horizontal="left" vertical="top" wrapText="1"/>
    </xf>
    <xf numFmtId="0" fontId="19" fillId="33" borderId="15" xfId="0" applyFont="1" applyFill="1" applyBorder="1" applyAlignment="1">
      <alignment horizontal="center" vertical="center" wrapText="1"/>
    </xf>
    <xf numFmtId="0" fontId="19" fillId="33" borderId="17" xfId="0" applyFont="1" applyFill="1" applyBorder="1" applyAlignment="1">
      <alignment horizontal="center" vertical="center" wrapText="1"/>
    </xf>
    <xf numFmtId="0" fontId="19" fillId="33" borderId="18" xfId="0" applyFont="1" applyFill="1" applyBorder="1" applyAlignment="1">
      <alignment horizontal="center" vertical="center" wrapText="1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 xr:uid="{00000000-0005-0000-0000-000025000000}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"/>
  <sheetViews>
    <sheetView showGridLines="0" tabSelected="1" view="pageBreakPreview" zoomScale="70" zoomScaleNormal="70" zoomScaleSheetLayoutView="70" workbookViewId="0">
      <selection sqref="A1:N1"/>
    </sheetView>
  </sheetViews>
  <sheetFormatPr defaultColWidth="8.75" defaultRowHeight="0" customHeight="1" zeroHeight="1"/>
  <cols>
    <col min="1" max="1" width="7.125" style="3" customWidth="1"/>
    <col min="2" max="2" width="19.75" style="3" customWidth="1"/>
    <col min="3" max="3" width="30.625" style="4" customWidth="1"/>
    <col min="4" max="4" width="54.875" style="4" customWidth="1"/>
    <col min="5" max="5" width="37.875" style="4" customWidth="1"/>
    <col min="6" max="6" width="21.625" style="4" customWidth="1"/>
    <col min="7" max="7" width="22.25" style="4" bestFit="1" customWidth="1"/>
    <col min="8" max="8" width="21.75" style="4" customWidth="1"/>
    <col min="9" max="9" width="21.875" style="4" customWidth="1"/>
    <col min="10" max="10" width="24.75" style="4" customWidth="1"/>
    <col min="11" max="11" width="12" style="4" customWidth="1"/>
    <col min="12" max="12" width="16.5" style="2" customWidth="1"/>
    <col min="13" max="13" width="12.75" style="2" customWidth="1"/>
    <col min="14" max="14" width="17.75" style="2" customWidth="1"/>
    <col min="15" max="15" width="17" style="2" customWidth="1"/>
    <col min="16" max="16" width="2.375" style="2" customWidth="1"/>
    <col min="17" max="17" width="19.25" style="2" customWidth="1"/>
    <col min="18" max="18" width="8.75" style="2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55.5" customHeight="1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1"/>
    </row>
    <row r="2" spans="1:17" ht="47.25" customHeight="1">
      <c r="A2" s="41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  <c r="O2" s="1"/>
    </row>
    <row r="3" spans="1:17" ht="76.5" customHeight="1">
      <c r="A3" s="27" t="s">
        <v>1</v>
      </c>
      <c r="B3" s="27" t="s">
        <v>2</v>
      </c>
      <c r="C3" s="27" t="s">
        <v>3</v>
      </c>
      <c r="D3" s="27" t="s">
        <v>4</v>
      </c>
      <c r="E3" s="27" t="s">
        <v>5</v>
      </c>
      <c r="F3" s="27" t="s">
        <v>6</v>
      </c>
      <c r="G3" s="27" t="s">
        <v>7</v>
      </c>
      <c r="H3" s="27" t="s">
        <v>8</v>
      </c>
      <c r="I3" s="27" t="s">
        <v>9</v>
      </c>
      <c r="J3" s="27" t="s">
        <v>35</v>
      </c>
      <c r="K3" s="27" t="s">
        <v>10</v>
      </c>
      <c r="L3" s="28" t="s">
        <v>11</v>
      </c>
      <c r="M3" s="28" t="s">
        <v>12</v>
      </c>
      <c r="N3" s="27" t="s">
        <v>13</v>
      </c>
      <c r="O3" s="1"/>
    </row>
    <row r="4" spans="1:17" ht="21" customHeight="1">
      <c r="A4" s="6" t="s">
        <v>14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6" t="s">
        <v>20</v>
      </c>
      <c r="H4" s="6" t="s">
        <v>21</v>
      </c>
      <c r="I4" s="6" t="s">
        <v>22</v>
      </c>
      <c r="J4" s="6" t="s">
        <v>23</v>
      </c>
      <c r="K4" s="6" t="s">
        <v>24</v>
      </c>
      <c r="L4" s="6" t="s">
        <v>25</v>
      </c>
      <c r="M4" s="7" t="s">
        <v>26</v>
      </c>
      <c r="N4" s="6" t="s">
        <v>27</v>
      </c>
    </row>
    <row r="5" spans="1:17" ht="118.5" customHeight="1">
      <c r="A5" s="34" t="s">
        <v>14</v>
      </c>
      <c r="B5" s="36" t="s">
        <v>28</v>
      </c>
      <c r="C5" s="33" t="s">
        <v>29</v>
      </c>
      <c r="D5" s="37" t="s">
        <v>30</v>
      </c>
      <c r="E5" s="35" t="s">
        <v>31</v>
      </c>
      <c r="F5" s="32">
        <v>19782297.649999999</v>
      </c>
      <c r="G5" s="31">
        <v>19782297.649999999</v>
      </c>
      <c r="H5" s="31">
        <f>I5+J5</f>
        <v>17823850.18</v>
      </c>
      <c r="I5" s="31">
        <v>15825838.119999999</v>
      </c>
      <c r="J5" s="38">
        <v>1998012.06</v>
      </c>
      <c r="K5" s="21">
        <v>1</v>
      </c>
      <c r="L5" s="22" t="s">
        <v>32</v>
      </c>
      <c r="M5" s="23" t="s">
        <v>33</v>
      </c>
      <c r="N5" s="22" t="s">
        <v>32</v>
      </c>
      <c r="O5" s="15"/>
      <c r="Q5" s="5"/>
    </row>
    <row r="6" spans="1:17" ht="84.75" customHeight="1">
      <c r="A6" s="19" t="s">
        <v>32</v>
      </c>
      <c r="B6" s="18" t="s">
        <v>32</v>
      </c>
      <c r="C6" s="20" t="s">
        <v>32</v>
      </c>
      <c r="D6" s="18" t="s">
        <v>32</v>
      </c>
      <c r="E6" s="29" t="s">
        <v>34</v>
      </c>
      <c r="F6" s="30">
        <f>SUM(F5:F5)</f>
        <v>19782297.649999999</v>
      </c>
      <c r="G6" s="30">
        <f>SUM(G5:G5)</f>
        <v>19782297.649999999</v>
      </c>
      <c r="H6" s="30">
        <f>SUM(H5:H5)</f>
        <v>17823850.18</v>
      </c>
      <c r="I6" s="30">
        <f>SUM(I5:I5)</f>
        <v>15825838.119999999</v>
      </c>
      <c r="J6" s="39">
        <f>SUM(J5:J5)</f>
        <v>1998012.06</v>
      </c>
      <c r="K6" s="24" t="s">
        <v>32</v>
      </c>
      <c r="L6" s="25" t="s">
        <v>32</v>
      </c>
      <c r="M6" s="26" t="s">
        <v>32</v>
      </c>
      <c r="N6" s="25" t="s">
        <v>32</v>
      </c>
      <c r="O6" s="15"/>
    </row>
    <row r="7" spans="1:17" ht="44.25" customHeight="1">
      <c r="A7" s="8"/>
      <c r="B7" s="8"/>
      <c r="C7" s="9"/>
      <c r="D7" s="8"/>
      <c r="E7" s="1"/>
      <c r="F7" s="10"/>
      <c r="G7" s="10"/>
      <c r="H7" s="17"/>
      <c r="I7" s="16"/>
      <c r="J7" s="11"/>
      <c r="K7" s="12"/>
      <c r="L7" s="13"/>
      <c r="M7" s="14"/>
      <c r="N7" s="13"/>
      <c r="O7" s="15"/>
    </row>
    <row r="8" spans="1:17" ht="47.25" customHeight="1"/>
    <row r="9" spans="1:17" ht="47.25" customHeight="1"/>
    <row r="10" spans="1:17" ht="47.25" customHeight="1"/>
    <row r="11" spans="1:17" ht="47.25" customHeight="1"/>
    <row r="12" spans="1:17" ht="47.25" customHeight="1"/>
    <row r="13" spans="1:17" ht="47.25" customHeight="1"/>
    <row r="14" spans="1:17" ht="47.25" customHeight="1"/>
    <row r="15" spans="1:17" ht="47.25" customHeight="1"/>
    <row r="16" spans="1:17" ht="47.25" customHeight="1"/>
    <row r="17" ht="47.25" customHeight="1"/>
    <row r="18" ht="47.25" customHeight="1"/>
    <row r="19" ht="47.25" customHeight="1"/>
    <row r="20" ht="47.25" hidden="1" customHeight="1"/>
  </sheetData>
  <sortState xmlns:xlrd2="http://schemas.microsoft.com/office/spreadsheetml/2017/richdata2" ref="C5:M38">
    <sortCondition descending="1" ref="K5:K38"/>
  </sortState>
  <mergeCells count="2">
    <mergeCell ref="A1:N1"/>
    <mergeCell ref="A2:N2"/>
  </mergeCells>
  <printOptions horizontalCentered="1"/>
  <pageMargins left="3.937007874015748E-2" right="3.937007874015748E-2" top="0.94488188976377963" bottom="0.74803149606299213" header="0.31496062992125984" footer="0.31496062992125984"/>
  <pageSetup paperSize="9" scale="39" orientation="landscape" r:id="rId1"/>
  <ignoredErrors>
    <ignoredError sqref="A4:N4 A5:B5 N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e258df-16cb-4507-b678-b498e48e58c8" xsi:nil="true"/>
    <lcf76f155ced4ddcb4097134ff3c332f xmlns="153e0a85-a7de-4c25-b915-33607e7cdfc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7" ma:contentTypeDescription="Utwórz nowy dokument." ma:contentTypeScope="" ma:versionID="fa899906a1ed8b149e65ca9b804edbdd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38258065978d7f58a905f9f0931d0ed4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342b020-5480-4ad9-9b04-5b7b9c9178cc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117CBE-8C46-43F2-85FF-09E9F7799C21}">
  <ds:schemaRefs>
    <ds:schemaRef ds:uri="http://schemas.microsoft.com/office/2006/metadata/properties"/>
    <ds:schemaRef ds:uri="http://schemas.microsoft.com/office/infopath/2007/PartnerControls"/>
    <ds:schemaRef ds:uri="13e258df-16cb-4507-b678-b498e48e58c8"/>
    <ds:schemaRef ds:uri="153e0a85-a7de-4c25-b915-33607e7cdfca"/>
  </ds:schemaRefs>
</ds:datastoreItem>
</file>

<file path=customXml/itemProps2.xml><?xml version="1.0" encoding="utf-8"?>
<ds:datastoreItem xmlns:ds="http://schemas.openxmlformats.org/officeDocument/2006/customXml" ds:itemID="{6A484945-1ED6-4003-8B51-6733941AEE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272519-1D46-48F1-898E-74E006BEB3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7.1_125</vt:lpstr>
      <vt:lpstr>kurs</vt:lpstr>
      <vt:lpstr>'7.1_125'!Obszar_wydruku</vt:lpstr>
      <vt:lpstr>'7.1_125'!Tytuły_wydruku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Nasiłowska Jolanta</cp:lastModifiedBy>
  <cp:revision/>
  <dcterms:created xsi:type="dcterms:W3CDTF">2016-04-12T10:40:23Z</dcterms:created>
  <dcterms:modified xsi:type="dcterms:W3CDTF">2023-12-07T10:44:46Z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43462300</vt:r8>
  </property>
  <property fmtid="{D5CDD505-2E9C-101B-9397-08002B2CF9AE}" pid="4" name="MediaServiceImageTags">
    <vt:lpwstr/>
  </property>
</Properties>
</file>