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grabowska\Desktop\2.1.2_115\Zarząd\II uchwała\na stronę\"/>
    </mc:Choice>
  </mc:AlternateContent>
  <bookViews>
    <workbookView xWindow="0" yWindow="0" windowWidth="20490" windowHeight="7620"/>
  </bookViews>
  <sheets>
    <sheet name="2.1.115" sheetId="2" r:id="rId1"/>
    <sheet name="Rewitalizacja" sheetId="3" state="hidden" r:id="rId2"/>
  </sheets>
  <definedNames>
    <definedName name="_xlnm._FilterDatabase" localSheetId="0" hidden="1">'2.1.115'!$A$3:$N$28</definedName>
    <definedName name="kurs">'2.1.115'!$E$93</definedName>
    <definedName name="_xlnm.Print_Area" localSheetId="0">'2.1.115'!$A$1:$N$28</definedName>
    <definedName name="rewitalizacja">Rewitalizacja!$A$1:$A$17</definedName>
    <definedName name="_xlnm.Print_Titles" localSheetId="0">'2.1.115'!$3:$3</definedName>
  </definedNames>
  <calcPr calcId="162913"/>
</workbook>
</file>

<file path=xl/calcChain.xml><?xml version="1.0" encoding="utf-8"?>
<calcChain xmlns="http://schemas.openxmlformats.org/spreadsheetml/2006/main">
  <c r="G25" i="2" l="1"/>
  <c r="H25" i="2"/>
  <c r="I25" i="2"/>
  <c r="F25" i="2"/>
  <c r="G8" i="2"/>
  <c r="H8" i="2"/>
  <c r="I8" i="2"/>
  <c r="F8" i="2"/>
  <c r="J8" i="2" l="1"/>
  <c r="J25" i="2" s="1"/>
  <c r="L6" i="2" l="1"/>
  <c r="L7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5" i="2"/>
</calcChain>
</file>

<file path=xl/sharedStrings.xml><?xml version="1.0" encoding="utf-8"?>
<sst xmlns="http://schemas.openxmlformats.org/spreadsheetml/2006/main" count="224" uniqueCount="116">
  <si>
    <t>Projekty wybrane do dofinansowania w trybie konkursowym dla Regionalnego Programu Operacyjnego Województwa Mazowieckiego 2014-2020</t>
  </si>
  <si>
    <t>Lp.</t>
  </si>
  <si>
    <t>Instytucja Organizująca Konkurs / Instytucja prowadząca nabór</t>
  </si>
  <si>
    <t>Numer RPMA</t>
  </si>
  <si>
    <t>Tytuł projektu</t>
  </si>
  <si>
    <t>Nazwa wnioskodawcy</t>
  </si>
  <si>
    <t>Wartość projektu ogółem</t>
  </si>
  <si>
    <t>Wydatki kwalifikowane</t>
  </si>
  <si>
    <t>Wnioskowane dofinansowanie ogółem (UE+BP)</t>
  </si>
  <si>
    <t>Wnioskowane dofinansowanie (UE)</t>
  </si>
  <si>
    <t>Wnioskowane dofinansowanie (BP) max. do 9% wydatków kwalifikowanych</t>
  </si>
  <si>
    <t>Liczba punktów uzyskana przez projekt</t>
  </si>
  <si>
    <t>Procent maksymalnej liczby punktów możliwych do zdobycia *</t>
  </si>
  <si>
    <t>Kategoria interwencji</t>
  </si>
  <si>
    <t>Komentarz**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</si>
  <si>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</si>
  <si>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</si>
  <si>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</si>
  <si>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</si>
  <si>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</si>
  <si>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</si>
  <si>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</si>
  <si>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</si>
  <si>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</si>
  <si>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</si>
  <si>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</si>
  <si>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</si>
  <si>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</si>
  <si>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</si>
  <si>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Mazowiecka Jednostka Wdrażania Programów Unijnych</t>
  </si>
  <si>
    <t>Brak danych</t>
  </si>
  <si>
    <t xml:space="preserve">SUMA:        </t>
  </si>
  <si>
    <t>Próg wyczerpania alokacji***</t>
  </si>
  <si>
    <t>Miasto Stołeczne Warszawa</t>
  </si>
  <si>
    <t>Gmina Radzymin</t>
  </si>
  <si>
    <t>Gmina Nadarzyn</t>
  </si>
  <si>
    <t>Gmina Miejska Legionowo</t>
  </si>
  <si>
    <t>Gmina Raszyn</t>
  </si>
  <si>
    <t>Miasto Otwock</t>
  </si>
  <si>
    <t xml:space="preserve">* nie dotyczy EFS </t>
  </si>
  <si>
    <t>** uzupełnić jedynie w przypadku wniosków po procedurze odwoławczej oraz w przypadku braku możliwości podpisania umowy o dofinansowanie</t>
  </si>
  <si>
    <t>*** poniżej progu punktowego zamieszczane są projekty, które uzyskały wymagane minumum punktowe, jednak ze względu na ustaloną kwotę alokacji nie mogą zostać skierowane do dofinansowania</t>
  </si>
  <si>
    <t>RPMA.04.03.01-14-c828/19</t>
  </si>
  <si>
    <t>RPMA.04.03.01-14-c887/19</t>
  </si>
  <si>
    <t>RPMA.04.03.01-14-c891/19</t>
  </si>
  <si>
    <t>RPMA.04.03.01-14-d127/19</t>
  </si>
  <si>
    <t>RPMA.04.03.01-14-d138/19</t>
  </si>
  <si>
    <t>RPMA.04.03.01-14-d142/19</t>
  </si>
  <si>
    <t>RPMA.04.03.01-14-d147/19</t>
  </si>
  <si>
    <t>RPMA.04.03.01-14-d150/19</t>
  </si>
  <si>
    <t>RPMA.04.03.01-14-d156/19</t>
  </si>
  <si>
    <t>RPMA.04.03.01-14-d159/19</t>
  </si>
  <si>
    <t>RPMA.04.03.01-14-d194/19</t>
  </si>
  <si>
    <t>RPMA.04.03.01-14-d196/19</t>
  </si>
  <si>
    <t>RPMA.04.03.01-14-d201/19</t>
  </si>
  <si>
    <t>RPMA.04.03.01-14-d282/19</t>
  </si>
  <si>
    <t>RPMA.04.03.01-14-d304/19</t>
  </si>
  <si>
    <t>RPMA.04.03.01-14-d311/19</t>
  </si>
  <si>
    <t>RPMA.04.03.01-14-d312/19</t>
  </si>
  <si>
    <t>Gmina Piaseczno</t>
  </si>
  <si>
    <t>15</t>
  </si>
  <si>
    <t>25</t>
  </si>
  <si>
    <t>27</t>
  </si>
  <si>
    <t>16</t>
  </si>
  <si>
    <t>RPMA.02.01.02-14-i479/21</t>
  </si>
  <si>
    <t>RPMA.02.01.02-14-i481/21</t>
  </si>
  <si>
    <t>RPMA.02.01.02-14-i484/21</t>
  </si>
  <si>
    <t>RPMA.02.01.02-14-i474/21</t>
  </si>
  <si>
    <t>RPMA.02.01.02-14-i475/21</t>
  </si>
  <si>
    <t>RPMA.02.01.02-14-i477/21</t>
  </si>
  <si>
    <t>RPMA.02.01.02-14-i485/21</t>
  </si>
  <si>
    <t>RPMA.02.01.02-14-i487/21</t>
  </si>
  <si>
    <t>RPMA.02.01.02-14-i476/21</t>
  </si>
  <si>
    <t>RPMA.02.01.02-14-i478/21</t>
  </si>
  <si>
    <t>RPMA.02.01.02-14-i471/21</t>
  </si>
  <si>
    <t>RPMA.02.01.02-14-i480/21</t>
  </si>
  <si>
    <t>RPMA.02.01.02-14-i472/21</t>
  </si>
  <si>
    <t>RPMA.02.01.02-14-i486/21</t>
  </si>
  <si>
    <t>RPMA.02.01.02-14-i483/21</t>
  </si>
  <si>
    <t>RPMA.02.01.02-14-i482/21</t>
  </si>
  <si>
    <t>Gmina Konstancin-Jeziorna</t>
  </si>
  <si>
    <t>Gmina Wieliszew</t>
  </si>
  <si>
    <t>Gmina Lesznowola</t>
  </si>
  <si>
    <t>Gmina Góra Kalwaria</t>
  </si>
  <si>
    <t>Gmina Wołomin</t>
  </si>
  <si>
    <t>Gmina Błonie</t>
  </si>
  <si>
    <t>Miasto Sulejówek</t>
  </si>
  <si>
    <t>Gmina Jaktorów</t>
  </si>
  <si>
    <t>Gmina Izabelin</t>
  </si>
  <si>
    <t>E- usługi dla szkół w ramach ZIT</t>
  </si>
  <si>
    <t>Szkoła online – wsparcie działań edukacyjnych w formie zdalnej</t>
  </si>
  <si>
    <t>Otwock, Wiązowna, Józefów, Karczew i Czosnów  tworzą szkoły nowych możliwości</t>
  </si>
  <si>
    <t>Wdrożenie nowoczesnych technologii informatycznych w szkołach podstawowych Gminy Konstancin-Jeziorna</t>
  </si>
  <si>
    <t>Rozwój systemu zdalnej edukacji na terenie m.st. Warszawy</t>
  </si>
  <si>
    <t>Nowoczesne formy nauczania w szkołach Gminy Wieliszew</t>
  </si>
  <si>
    <t>Zdalne nauczanie w gminie Lesznowola</t>
  </si>
  <si>
    <t>Zakup sprzętu i oprogramowania do piaseczyńskich szkół podstawowych w ramach nauczania zdalnego na terenie Gminy Piaseczno</t>
  </si>
  <si>
    <t>Zakup sprzętu i oprogramowania dla 11 szkół Gminy Góra Kalwaria umożliwiającego nowoczesne formy nauczania z wykorzystaniem TIK oraz zapewnienie narzędzi do nauki zdalnej na wypadek powtórzenia lub przedłużenia się epidemii COVID-19.</t>
  </si>
  <si>
    <t xml:space="preserve">Rozwój cyfrowych form nauczania szansą na przeciwdziałanie skutkom pandemii COVID-19 w Gminie Wołomin. </t>
  </si>
  <si>
    <t>E-szkoły w Gminie Błonie</t>
  </si>
  <si>
    <t>Zwiększenie wykorzystania technologii informacyjno-komunikacyjnych w szkołach podstawowych w Sulejówku</t>
  </si>
  <si>
    <t>Nowoczesne IT w szkołach Gminy Raszyn</t>
  </si>
  <si>
    <t>Wsparcie nowoczesnych form nauczania z wykorzystaniem TIK i rozwój możliwości nauczania zdalnego dzięki zakupowi sprzętu i oprogramowania do szkół gminy Jaktorów</t>
  </si>
  <si>
    <t>Zakup sprzętu i oprogramowania do szkół, umożliwiającego wprowadzenie nowoczesnych form nauczania z wykorzystaniem TIK oraz zapewnienie możliwości realizacji działań edukacyjnych w formule zdalnej na terenie Gminy Izabelin</t>
  </si>
  <si>
    <t>Zakup sprzętu i oprogramowania na potrzeby nauczania zdalnego i nowoczesnych form edukacji w szkołach podstawowych w Gminie Miejskiej Legionowo</t>
  </si>
  <si>
    <t>42</t>
  </si>
  <si>
    <t>41</t>
  </si>
  <si>
    <t>37</t>
  </si>
  <si>
    <t>36</t>
  </si>
  <si>
    <t>32</t>
  </si>
  <si>
    <t>31</t>
  </si>
  <si>
    <t>28</t>
  </si>
  <si>
    <t>26</t>
  </si>
  <si>
    <t>80</t>
  </si>
  <si>
    <t>Projekt skierowany do dofinansowania</t>
  </si>
  <si>
    <t>Lista ocenionych projektów, złożonych w ramach konkursu RPMA.02.01.02-IP.01-14-115/21, Oś priorytetowa II „Wzrost e-potencjału Mazowsza” dla Działania 2.1 „E-usługi”, Poddziałanie 2.1.2 
"E-usługi dla Mazowsza w ramach ZIT", Typ projektów: „Zakup sprzętu i oprogramowania do szkół, umożliwiającego wprowadzenie nowoczesnych form nauczania z wykorzystaniem TIK oraz zapewnienie możliwości realizacji działań edukacyjnych w formule zdalnej w związku z zagrożeniem powtórzenia lub przedłużeniem się epidemii COVID-19 ”  Regionalnego Programu Operacyjnego Województwa Mazowieckiego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</si>
</sst>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56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0" fontId="18" fillId="0" borderId="0" xfId="0" applyNumberFormat="1" applyFont="1"/>
    <xf numFmtId="49" fontId="18" fillId="33" borderId="1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34" borderId="15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44" fontId="18" fillId="34" borderId="10" xfId="0" applyNumberFormat="1" applyFont="1" applyFill="1" applyBorder="1" applyAlignment="1">
      <alignment vertical="center"/>
    </xf>
    <xf numFmtId="44" fontId="18" fillId="0" borderId="10" xfId="0" applyNumberFormat="1" applyFont="1" applyFill="1" applyBorder="1" applyAlignment="1">
      <alignment vertical="center"/>
    </xf>
    <xf numFmtId="165" fontId="18" fillId="0" borderId="0" xfId="0" applyNumberFormat="1" applyFont="1"/>
    <xf numFmtId="0" fontId="0" fillId="35" borderId="0" xfId="0" applyFill="1"/>
    <xf numFmtId="4" fontId="21" fillId="34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vertical="center"/>
    </xf>
    <xf numFmtId="165" fontId="23" fillId="0" borderId="10" xfId="0" applyNumberFormat="1" applyFont="1" applyFill="1" applyBorder="1" applyAlignment="1">
      <alignment vertical="center"/>
    </xf>
    <xf numFmtId="2" fontId="21" fillId="34" borderId="10" xfId="0" applyNumberFormat="1" applyFont="1" applyFill="1" applyBorder="1" applyAlignment="1">
      <alignment horizontal="center" vertical="center"/>
    </xf>
    <xf numFmtId="10" fontId="21" fillId="34" borderId="10" xfId="1" applyNumberFormat="1" applyFont="1" applyFill="1" applyBorder="1" applyAlignment="1">
      <alignment horizontal="center" vertical="center"/>
    </xf>
    <xf numFmtId="1" fontId="21" fillId="34" borderId="10" xfId="0" applyNumberFormat="1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/>
    </xf>
    <xf numFmtId="0" fontId="21" fillId="34" borderId="10" xfId="0" applyNumberFormat="1" applyFont="1" applyFill="1" applyBorder="1" applyAlignment="1">
      <alignment horizontal="center" vertical="center" wrapText="1"/>
    </xf>
    <xf numFmtId="49" fontId="21" fillId="34" borderId="15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vertical="center" wrapText="1"/>
    </xf>
    <xf numFmtId="1" fontId="18" fillId="34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10" fontId="27" fillId="34" borderId="10" xfId="1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tabSelected="1" view="pageBreakPreview" zoomScale="70" zoomScaleNormal="70" zoomScaleSheetLayoutView="70" workbookViewId="0">
      <selection activeCell="Q17" sqref="Q17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60.125" style="4" customWidth="1"/>
    <col min="5" max="5" width="28.625" style="4" customWidth="1"/>
    <col min="6" max="6" width="19.5" style="4" customWidth="1"/>
    <col min="7" max="7" width="17.625" style="4" bestFit="1" customWidth="1"/>
    <col min="8" max="8" width="17.625" style="4" customWidth="1"/>
    <col min="9" max="9" width="19.125" style="4" customWidth="1"/>
    <col min="10" max="10" width="16.75" style="4" customWidth="1"/>
    <col min="11" max="11" width="16" style="4" customWidth="1"/>
    <col min="12" max="12" width="17.75" style="2" customWidth="1"/>
    <col min="13" max="13" width="14.125" style="2" customWidth="1"/>
    <col min="14" max="14" width="17.7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96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1"/>
    </row>
    <row r="2" spans="1:17" ht="36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1"/>
    </row>
    <row r="3" spans="1:17" ht="89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12</v>
      </c>
      <c r="M3" s="8" t="s">
        <v>13</v>
      </c>
      <c r="N3" s="7" t="s">
        <v>14</v>
      </c>
      <c r="O3" s="1"/>
    </row>
    <row r="4" spans="1:17" ht="21.75" customHeight="1">
      <c r="A4" s="9" t="s">
        <v>15</v>
      </c>
      <c r="B4" s="27" t="s">
        <v>16</v>
      </c>
      <c r="C4" s="27" t="s">
        <v>17</v>
      </c>
      <c r="D4" s="27" t="s">
        <v>18</v>
      </c>
      <c r="E4" s="27" t="s">
        <v>19</v>
      </c>
      <c r="F4" s="27" t="s">
        <v>20</v>
      </c>
      <c r="G4" s="27" t="s">
        <v>21</v>
      </c>
      <c r="H4" s="27" t="s">
        <v>22</v>
      </c>
      <c r="I4" s="27" t="s">
        <v>23</v>
      </c>
      <c r="J4" s="27" t="s">
        <v>24</v>
      </c>
      <c r="K4" s="27" t="s">
        <v>25</v>
      </c>
      <c r="L4" s="11" t="s">
        <v>26</v>
      </c>
      <c r="M4" s="11" t="s">
        <v>27</v>
      </c>
      <c r="N4" s="11" t="s">
        <v>28</v>
      </c>
    </row>
    <row r="5" spans="1:17" ht="60" customHeight="1">
      <c r="A5" s="12" t="s">
        <v>15</v>
      </c>
      <c r="B5" s="13" t="s">
        <v>29</v>
      </c>
      <c r="C5" s="14" t="s">
        <v>64</v>
      </c>
      <c r="D5" s="25" t="s">
        <v>89</v>
      </c>
      <c r="E5" s="23" t="s">
        <v>35</v>
      </c>
      <c r="F5" s="31">
        <v>9742251.5099999998</v>
      </c>
      <c r="G5" s="31">
        <v>8376653.2699999996</v>
      </c>
      <c r="H5" s="15">
        <v>6701322.6200000001</v>
      </c>
      <c r="I5" s="31">
        <v>6701322.6200000001</v>
      </c>
      <c r="J5" s="15">
        <v>0</v>
      </c>
      <c r="K5" s="16" t="s">
        <v>105</v>
      </c>
      <c r="L5" s="6">
        <f>K5/42</f>
        <v>1</v>
      </c>
      <c r="M5" s="14" t="s">
        <v>113</v>
      </c>
      <c r="N5" s="46" t="s">
        <v>30</v>
      </c>
      <c r="O5" s="10"/>
      <c r="Q5" s="5"/>
    </row>
    <row r="6" spans="1:17" ht="60" customHeight="1">
      <c r="A6" s="17" t="s">
        <v>16</v>
      </c>
      <c r="B6" s="18" t="s">
        <v>29</v>
      </c>
      <c r="C6" s="19" t="s">
        <v>65</v>
      </c>
      <c r="D6" s="26" t="s">
        <v>90</v>
      </c>
      <c r="E6" s="24" t="s">
        <v>34</v>
      </c>
      <c r="F6" s="30">
        <v>9202096.7100000009</v>
      </c>
      <c r="G6" s="30">
        <v>7681340.5</v>
      </c>
      <c r="H6" s="20">
        <v>6145072.4000000004</v>
      </c>
      <c r="I6" s="30">
        <v>6145072.4000000004</v>
      </c>
      <c r="J6" s="20">
        <v>0</v>
      </c>
      <c r="K6" s="45">
        <v>41</v>
      </c>
      <c r="L6" s="22">
        <f>K6/42</f>
        <v>0.97619047619047616</v>
      </c>
      <c r="M6" s="19" t="s">
        <v>113</v>
      </c>
      <c r="N6" s="47" t="s">
        <v>114</v>
      </c>
      <c r="O6" s="10"/>
      <c r="Q6" s="5"/>
    </row>
    <row r="7" spans="1:17" ht="60" customHeight="1">
      <c r="A7" s="12" t="s">
        <v>17</v>
      </c>
      <c r="B7" s="13" t="s">
        <v>29</v>
      </c>
      <c r="C7" s="14" t="s">
        <v>66</v>
      </c>
      <c r="D7" s="25" t="s">
        <v>91</v>
      </c>
      <c r="E7" s="23" t="s">
        <v>38</v>
      </c>
      <c r="F7" s="31">
        <v>3927556.23</v>
      </c>
      <c r="G7" s="31">
        <v>3193135.15</v>
      </c>
      <c r="H7" s="15">
        <v>2554508.12</v>
      </c>
      <c r="I7" s="31">
        <v>2554508.12</v>
      </c>
      <c r="J7" s="15">
        <v>0</v>
      </c>
      <c r="K7" s="16" t="s">
        <v>106</v>
      </c>
      <c r="L7" s="6">
        <f>K7/42</f>
        <v>0.97619047619047616</v>
      </c>
      <c r="M7" s="14" t="s">
        <v>113</v>
      </c>
      <c r="N7" s="48" t="s">
        <v>114</v>
      </c>
      <c r="O7" s="10"/>
      <c r="Q7" s="5"/>
    </row>
    <row r="8" spans="1:17" ht="57.75" customHeight="1">
      <c r="A8" s="44" t="s">
        <v>30</v>
      </c>
      <c r="B8" s="35" t="s">
        <v>30</v>
      </c>
      <c r="C8" s="35" t="s">
        <v>30</v>
      </c>
      <c r="D8" s="35" t="s">
        <v>30</v>
      </c>
      <c r="E8" s="23" t="s">
        <v>31</v>
      </c>
      <c r="F8" s="31">
        <f>SUM(F5:F7)</f>
        <v>22871904.449999999</v>
      </c>
      <c r="G8" s="31">
        <f t="shared" ref="G8:I8" si="0">SUM(G5:G7)</f>
        <v>19251128.919999998</v>
      </c>
      <c r="H8" s="31">
        <f t="shared" si="0"/>
        <v>15400903.140000001</v>
      </c>
      <c r="I8" s="31">
        <f t="shared" si="0"/>
        <v>15400903.140000001</v>
      </c>
      <c r="J8" s="15">
        <f>SUM(J5:J5)</f>
        <v>0</v>
      </c>
      <c r="K8" s="36" t="s">
        <v>30</v>
      </c>
      <c r="L8" s="36" t="s">
        <v>30</v>
      </c>
      <c r="M8" s="36" t="s">
        <v>30</v>
      </c>
      <c r="N8" s="36" t="s">
        <v>30</v>
      </c>
      <c r="O8" s="32"/>
      <c r="Q8" s="5"/>
    </row>
    <row r="9" spans="1:17" ht="46.5" customHeight="1">
      <c r="A9" s="53" t="s">
        <v>32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10"/>
      <c r="Q9" s="5"/>
    </row>
    <row r="10" spans="1:17" ht="93.75" customHeight="1">
      <c r="A10" s="7" t="s">
        <v>1</v>
      </c>
      <c r="B10" s="7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7" t="s">
        <v>10</v>
      </c>
      <c r="K10" s="7" t="s">
        <v>11</v>
      </c>
      <c r="L10" s="8" t="s">
        <v>12</v>
      </c>
      <c r="M10" s="8" t="s">
        <v>13</v>
      </c>
      <c r="N10" s="7" t="s">
        <v>14</v>
      </c>
      <c r="O10" s="10"/>
      <c r="Q10" s="5"/>
    </row>
    <row r="11" spans="1:17" ht="21" customHeight="1">
      <c r="A11" s="9" t="s">
        <v>15</v>
      </c>
      <c r="B11" s="27" t="s">
        <v>16</v>
      </c>
      <c r="C11" s="27" t="s">
        <v>17</v>
      </c>
      <c r="D11" s="27" t="s">
        <v>18</v>
      </c>
      <c r="E11" s="27" t="s">
        <v>19</v>
      </c>
      <c r="F11" s="27" t="s">
        <v>20</v>
      </c>
      <c r="G11" s="27" t="s">
        <v>21</v>
      </c>
      <c r="H11" s="27" t="s">
        <v>22</v>
      </c>
      <c r="I11" s="27" t="s">
        <v>23</v>
      </c>
      <c r="J11" s="27" t="s">
        <v>24</v>
      </c>
      <c r="K11" s="27" t="s">
        <v>25</v>
      </c>
      <c r="L11" s="11" t="s">
        <v>26</v>
      </c>
      <c r="M11" s="11" t="s">
        <v>27</v>
      </c>
      <c r="N11" s="11" t="s">
        <v>28</v>
      </c>
      <c r="O11" s="10"/>
      <c r="Q11" s="5"/>
    </row>
    <row r="12" spans="1:17" ht="66" customHeight="1">
      <c r="A12" s="17" t="s">
        <v>18</v>
      </c>
      <c r="B12" s="18" t="s">
        <v>29</v>
      </c>
      <c r="C12" s="19" t="s">
        <v>67</v>
      </c>
      <c r="D12" s="26" t="s">
        <v>92</v>
      </c>
      <c r="E12" s="24" t="s">
        <v>80</v>
      </c>
      <c r="F12" s="30">
        <v>2888178.69</v>
      </c>
      <c r="G12" s="30">
        <v>2356763</v>
      </c>
      <c r="H12" s="20">
        <v>1885410.4</v>
      </c>
      <c r="I12" s="30">
        <v>1885410.4</v>
      </c>
      <c r="J12" s="20">
        <v>0</v>
      </c>
      <c r="K12" s="21" t="s">
        <v>107</v>
      </c>
      <c r="L12" s="22">
        <f t="shared" ref="L12:L24" si="1">K12/42</f>
        <v>0.88095238095238093</v>
      </c>
      <c r="M12" s="19" t="s">
        <v>113</v>
      </c>
      <c r="N12" s="38" t="s">
        <v>30</v>
      </c>
      <c r="O12" s="10"/>
      <c r="Q12" s="5"/>
    </row>
    <row r="13" spans="1:17" ht="66" customHeight="1">
      <c r="A13" s="12" t="s">
        <v>19</v>
      </c>
      <c r="B13" s="13" t="s">
        <v>29</v>
      </c>
      <c r="C13" s="14" t="s">
        <v>68</v>
      </c>
      <c r="D13" s="25" t="s">
        <v>93</v>
      </c>
      <c r="E13" s="23" t="s">
        <v>33</v>
      </c>
      <c r="F13" s="31">
        <v>11050850.630000001</v>
      </c>
      <c r="G13" s="31">
        <v>4205200</v>
      </c>
      <c r="H13" s="15">
        <v>3364160</v>
      </c>
      <c r="I13" s="31">
        <v>3364160</v>
      </c>
      <c r="J13" s="15">
        <v>0</v>
      </c>
      <c r="K13" s="16" t="s">
        <v>107</v>
      </c>
      <c r="L13" s="6">
        <f t="shared" si="1"/>
        <v>0.88095238095238093</v>
      </c>
      <c r="M13" s="14" t="s">
        <v>113</v>
      </c>
      <c r="N13" s="46" t="s">
        <v>30</v>
      </c>
      <c r="O13" s="10"/>
      <c r="Q13" s="5"/>
    </row>
    <row r="14" spans="1:17" ht="66" customHeight="1">
      <c r="A14" s="17" t="s">
        <v>20</v>
      </c>
      <c r="B14" s="18" t="s">
        <v>29</v>
      </c>
      <c r="C14" s="19" t="s">
        <v>69</v>
      </c>
      <c r="D14" s="26" t="s">
        <v>94</v>
      </c>
      <c r="E14" s="24" t="s">
        <v>81</v>
      </c>
      <c r="F14" s="30">
        <v>1079602.17</v>
      </c>
      <c r="G14" s="30">
        <v>889259</v>
      </c>
      <c r="H14" s="20">
        <v>711407.2</v>
      </c>
      <c r="I14" s="30">
        <v>711407.2</v>
      </c>
      <c r="J14" s="20">
        <v>0</v>
      </c>
      <c r="K14" s="21" t="s">
        <v>107</v>
      </c>
      <c r="L14" s="22">
        <f t="shared" si="1"/>
        <v>0.88095238095238093</v>
      </c>
      <c r="M14" s="19" t="s">
        <v>113</v>
      </c>
      <c r="N14" s="34" t="s">
        <v>30</v>
      </c>
      <c r="O14" s="10"/>
      <c r="Q14" s="5"/>
    </row>
    <row r="15" spans="1:17" ht="66" customHeight="1">
      <c r="A15" s="12" t="s">
        <v>21</v>
      </c>
      <c r="B15" s="13" t="s">
        <v>29</v>
      </c>
      <c r="C15" s="14" t="s">
        <v>70</v>
      </c>
      <c r="D15" s="25" t="s">
        <v>95</v>
      </c>
      <c r="E15" s="23" t="s">
        <v>82</v>
      </c>
      <c r="F15" s="31">
        <v>790409.1</v>
      </c>
      <c r="G15" s="31">
        <v>696070</v>
      </c>
      <c r="H15" s="15">
        <v>556856</v>
      </c>
      <c r="I15" s="31">
        <v>556856</v>
      </c>
      <c r="J15" s="15">
        <v>0</v>
      </c>
      <c r="K15" s="16" t="s">
        <v>107</v>
      </c>
      <c r="L15" s="6">
        <f t="shared" si="1"/>
        <v>0.88095238095238093</v>
      </c>
      <c r="M15" s="14" t="s">
        <v>113</v>
      </c>
      <c r="N15" s="46" t="s">
        <v>30</v>
      </c>
      <c r="O15" s="10"/>
      <c r="Q15" s="5"/>
    </row>
    <row r="16" spans="1:17" ht="66" customHeight="1">
      <c r="A16" s="17" t="s">
        <v>22</v>
      </c>
      <c r="B16" s="18" t="s">
        <v>29</v>
      </c>
      <c r="C16" s="19" t="s">
        <v>71</v>
      </c>
      <c r="D16" s="26" t="s">
        <v>96</v>
      </c>
      <c r="E16" s="24" t="s">
        <v>59</v>
      </c>
      <c r="F16" s="30">
        <v>2502784.21</v>
      </c>
      <c r="G16" s="30">
        <v>2101267</v>
      </c>
      <c r="H16" s="20">
        <v>1681013.6</v>
      </c>
      <c r="I16" s="30">
        <v>1681013.6</v>
      </c>
      <c r="J16" s="20">
        <v>0</v>
      </c>
      <c r="K16" s="21" t="s">
        <v>107</v>
      </c>
      <c r="L16" s="22">
        <f t="shared" si="1"/>
        <v>0.88095238095238093</v>
      </c>
      <c r="M16" s="19" t="s">
        <v>113</v>
      </c>
      <c r="N16" s="34" t="s">
        <v>30</v>
      </c>
      <c r="O16" s="10"/>
      <c r="Q16" s="5"/>
    </row>
    <row r="17" spans="1:17" ht="66" customHeight="1">
      <c r="A17" s="12" t="s">
        <v>23</v>
      </c>
      <c r="B17" s="13" t="s">
        <v>29</v>
      </c>
      <c r="C17" s="14" t="s">
        <v>72</v>
      </c>
      <c r="D17" s="25" t="s">
        <v>97</v>
      </c>
      <c r="E17" s="23" t="s">
        <v>83</v>
      </c>
      <c r="F17" s="31">
        <v>1198736.3999999999</v>
      </c>
      <c r="G17" s="31">
        <v>1049080</v>
      </c>
      <c r="H17" s="15">
        <v>839264</v>
      </c>
      <c r="I17" s="31">
        <v>839264</v>
      </c>
      <c r="J17" s="15">
        <v>0</v>
      </c>
      <c r="K17" s="16" t="s">
        <v>108</v>
      </c>
      <c r="L17" s="6">
        <f t="shared" si="1"/>
        <v>0.8571428571428571</v>
      </c>
      <c r="M17" s="14" t="s">
        <v>113</v>
      </c>
      <c r="N17" s="46" t="s">
        <v>30</v>
      </c>
      <c r="O17" s="10"/>
      <c r="Q17" s="5"/>
    </row>
    <row r="18" spans="1:17" ht="66" customHeight="1">
      <c r="A18" s="17" t="s">
        <v>24</v>
      </c>
      <c r="B18" s="18" t="s">
        <v>29</v>
      </c>
      <c r="C18" s="19" t="s">
        <v>73</v>
      </c>
      <c r="D18" s="26" t="s">
        <v>98</v>
      </c>
      <c r="E18" s="24" t="s">
        <v>84</v>
      </c>
      <c r="F18" s="30">
        <v>484815</v>
      </c>
      <c r="G18" s="30">
        <v>481020</v>
      </c>
      <c r="H18" s="20">
        <v>384816</v>
      </c>
      <c r="I18" s="30">
        <v>384816</v>
      </c>
      <c r="J18" s="20">
        <v>0</v>
      </c>
      <c r="K18" s="21" t="s">
        <v>108</v>
      </c>
      <c r="L18" s="22">
        <f t="shared" si="1"/>
        <v>0.8571428571428571</v>
      </c>
      <c r="M18" s="19" t="s">
        <v>113</v>
      </c>
      <c r="N18" s="34" t="s">
        <v>30</v>
      </c>
      <c r="O18" s="10"/>
      <c r="Q18" s="5"/>
    </row>
    <row r="19" spans="1:17" ht="66" customHeight="1">
      <c r="A19" s="12" t="s">
        <v>25</v>
      </c>
      <c r="B19" s="13" t="s">
        <v>29</v>
      </c>
      <c r="C19" s="14" t="s">
        <v>74</v>
      </c>
      <c r="D19" s="25" t="s">
        <v>99</v>
      </c>
      <c r="E19" s="23" t="s">
        <v>85</v>
      </c>
      <c r="F19" s="31">
        <v>368336.03</v>
      </c>
      <c r="G19" s="31">
        <v>344011</v>
      </c>
      <c r="H19" s="15">
        <v>275208.8</v>
      </c>
      <c r="I19" s="31">
        <v>275208.8</v>
      </c>
      <c r="J19" s="15">
        <v>0</v>
      </c>
      <c r="K19" s="16" t="s">
        <v>109</v>
      </c>
      <c r="L19" s="6">
        <f t="shared" si="1"/>
        <v>0.76190476190476186</v>
      </c>
      <c r="M19" s="14" t="s">
        <v>113</v>
      </c>
      <c r="N19" s="46" t="s">
        <v>30</v>
      </c>
      <c r="O19" s="10"/>
      <c r="Q19" s="5"/>
    </row>
    <row r="20" spans="1:17" ht="66" customHeight="1">
      <c r="A20" s="17" t="s">
        <v>26</v>
      </c>
      <c r="B20" s="18" t="s">
        <v>29</v>
      </c>
      <c r="C20" s="19" t="s">
        <v>75</v>
      </c>
      <c r="D20" s="26" t="s">
        <v>100</v>
      </c>
      <c r="E20" s="24" t="s">
        <v>86</v>
      </c>
      <c r="F20" s="30">
        <v>439256</v>
      </c>
      <c r="G20" s="30">
        <v>419200</v>
      </c>
      <c r="H20" s="20">
        <v>335360</v>
      </c>
      <c r="I20" s="30">
        <v>335360</v>
      </c>
      <c r="J20" s="20">
        <v>0</v>
      </c>
      <c r="K20" s="21" t="s">
        <v>110</v>
      </c>
      <c r="L20" s="22">
        <f t="shared" si="1"/>
        <v>0.73809523809523814</v>
      </c>
      <c r="M20" s="19" t="s">
        <v>113</v>
      </c>
      <c r="N20" s="34" t="s">
        <v>30</v>
      </c>
      <c r="O20" s="10"/>
      <c r="Q20" s="5"/>
    </row>
    <row r="21" spans="1:17" ht="66" customHeight="1">
      <c r="A21" s="12" t="s">
        <v>27</v>
      </c>
      <c r="B21" s="13" t="s">
        <v>29</v>
      </c>
      <c r="C21" s="14" t="s">
        <v>76</v>
      </c>
      <c r="D21" s="25" t="s">
        <v>101</v>
      </c>
      <c r="E21" s="23" t="s">
        <v>37</v>
      </c>
      <c r="F21" s="31">
        <v>1367357.9</v>
      </c>
      <c r="G21" s="31">
        <v>1238230</v>
      </c>
      <c r="H21" s="15">
        <v>990584</v>
      </c>
      <c r="I21" s="31">
        <v>990584</v>
      </c>
      <c r="J21" s="15">
        <v>0</v>
      </c>
      <c r="K21" s="16" t="s">
        <v>111</v>
      </c>
      <c r="L21" s="6">
        <f t="shared" si="1"/>
        <v>0.66666666666666663</v>
      </c>
      <c r="M21" s="14" t="s">
        <v>113</v>
      </c>
      <c r="N21" s="46" t="s">
        <v>30</v>
      </c>
      <c r="O21" s="10"/>
      <c r="Q21" s="5"/>
    </row>
    <row r="22" spans="1:17" ht="66" customHeight="1">
      <c r="A22" s="17" t="s">
        <v>28</v>
      </c>
      <c r="B22" s="18" t="s">
        <v>29</v>
      </c>
      <c r="C22" s="19" t="s">
        <v>77</v>
      </c>
      <c r="D22" s="26" t="s">
        <v>102</v>
      </c>
      <c r="E22" s="24" t="s">
        <v>87</v>
      </c>
      <c r="F22" s="30">
        <v>416187.74</v>
      </c>
      <c r="G22" s="30">
        <v>361123.09</v>
      </c>
      <c r="H22" s="20">
        <v>288898.46999999997</v>
      </c>
      <c r="I22" s="30">
        <v>288898.46999999997</v>
      </c>
      <c r="J22" s="20">
        <v>0</v>
      </c>
      <c r="K22" s="21" t="s">
        <v>62</v>
      </c>
      <c r="L22" s="22">
        <f t="shared" si="1"/>
        <v>0.6428571428571429</v>
      </c>
      <c r="M22" s="19" t="s">
        <v>113</v>
      </c>
      <c r="N22" s="34" t="s">
        <v>30</v>
      </c>
      <c r="O22" s="10"/>
      <c r="Q22" s="5"/>
    </row>
    <row r="23" spans="1:17" ht="66" customHeight="1">
      <c r="A23" s="12" t="s">
        <v>60</v>
      </c>
      <c r="B23" s="13" t="s">
        <v>29</v>
      </c>
      <c r="C23" s="14" t="s">
        <v>78</v>
      </c>
      <c r="D23" s="25" t="s">
        <v>103</v>
      </c>
      <c r="E23" s="23" t="s">
        <v>88</v>
      </c>
      <c r="F23" s="31">
        <v>231811.71</v>
      </c>
      <c r="G23" s="31">
        <v>195008.08</v>
      </c>
      <c r="H23" s="15">
        <v>156006.47</v>
      </c>
      <c r="I23" s="31">
        <v>156006.47</v>
      </c>
      <c r="J23" s="15">
        <v>0</v>
      </c>
      <c r="K23" s="16" t="s">
        <v>112</v>
      </c>
      <c r="L23" s="6">
        <f t="shared" si="1"/>
        <v>0.61904761904761907</v>
      </c>
      <c r="M23" s="14" t="s">
        <v>113</v>
      </c>
      <c r="N23" s="46" t="s">
        <v>30</v>
      </c>
      <c r="O23" s="10"/>
      <c r="Q23" s="5"/>
    </row>
    <row r="24" spans="1:17" ht="66" customHeight="1">
      <c r="A24" s="17" t="s">
        <v>63</v>
      </c>
      <c r="B24" s="18" t="s">
        <v>29</v>
      </c>
      <c r="C24" s="19" t="s">
        <v>79</v>
      </c>
      <c r="D24" s="26" t="s">
        <v>104</v>
      </c>
      <c r="E24" s="24" t="s">
        <v>36</v>
      </c>
      <c r="F24" s="30">
        <v>762115.93</v>
      </c>
      <c r="G24" s="30">
        <v>696545</v>
      </c>
      <c r="H24" s="20">
        <v>557236</v>
      </c>
      <c r="I24" s="30">
        <v>557236</v>
      </c>
      <c r="J24" s="20">
        <v>0</v>
      </c>
      <c r="K24" s="21" t="s">
        <v>61</v>
      </c>
      <c r="L24" s="22">
        <f t="shared" si="1"/>
        <v>0.59523809523809523</v>
      </c>
      <c r="M24" s="19" t="s">
        <v>113</v>
      </c>
      <c r="N24" s="34" t="s">
        <v>30</v>
      </c>
      <c r="O24" s="10"/>
      <c r="Q24" s="5"/>
    </row>
    <row r="25" spans="1:17" ht="48" customHeight="1">
      <c r="A25" s="43" t="s">
        <v>30</v>
      </c>
      <c r="B25" s="40" t="s">
        <v>30</v>
      </c>
      <c r="C25" s="41" t="s">
        <v>30</v>
      </c>
      <c r="D25" s="42" t="s">
        <v>30</v>
      </c>
      <c r="E25" s="24" t="s">
        <v>31</v>
      </c>
      <c r="F25" s="30">
        <f>SUM(F12:F24)</f>
        <v>23580441.509999998</v>
      </c>
      <c r="G25" s="30">
        <f t="shared" ref="G25:I25" si="2">SUM(G12:G24)</f>
        <v>15032776.17</v>
      </c>
      <c r="H25" s="30">
        <f t="shared" si="2"/>
        <v>12026220.940000003</v>
      </c>
      <c r="I25" s="30">
        <f t="shared" si="2"/>
        <v>12026220.940000003</v>
      </c>
      <c r="J25" s="20">
        <f>SUM(J6:J24)</f>
        <v>0</v>
      </c>
      <c r="K25" s="37" t="s">
        <v>30</v>
      </c>
      <c r="L25" s="38" t="s">
        <v>30</v>
      </c>
      <c r="M25" s="39" t="s">
        <v>30</v>
      </c>
      <c r="N25" s="38" t="s">
        <v>30</v>
      </c>
      <c r="Q25" s="5"/>
    </row>
    <row r="26" spans="1:17" ht="32.25" customHeight="1">
      <c r="A26" s="28" t="s">
        <v>39</v>
      </c>
      <c r="B26" s="29"/>
      <c r="C26" s="29"/>
      <c r="D26" s="29"/>
      <c r="E26" s="29"/>
    </row>
    <row r="27" spans="1:17" ht="32.25" customHeight="1">
      <c r="A27" s="28" t="s">
        <v>40</v>
      </c>
      <c r="B27" s="29"/>
      <c r="C27" s="29"/>
      <c r="D27" s="29"/>
      <c r="E27" s="29"/>
      <c r="F27" s="2"/>
      <c r="G27" s="2"/>
      <c r="H27" s="2"/>
      <c r="I27" s="2"/>
      <c r="J27" s="2"/>
      <c r="K27" s="2"/>
    </row>
    <row r="28" spans="1:17" ht="32.25" customHeight="1">
      <c r="A28" s="28" t="s">
        <v>41</v>
      </c>
      <c r="B28" s="29"/>
      <c r="C28" s="29"/>
      <c r="D28" s="29"/>
      <c r="E28" s="29"/>
    </row>
    <row r="29" spans="1:17" ht="53.25" hidden="1" customHeight="1"/>
    <row r="30" spans="1:17" ht="67.5" hidden="1" customHeight="1"/>
    <row r="31" spans="1:17" ht="47.25" hidden="1" customHeight="1"/>
    <row r="32" spans="1:17" ht="51" hidden="1" customHeight="1"/>
    <row r="33" ht="45.75" hidden="1" customHeight="1"/>
    <row r="34" ht="47.25" hidden="1" customHeight="1"/>
  </sheetData>
  <autoFilter ref="A3:N28"/>
  <sortState ref="A4:N28">
    <sortCondition descending="1" ref="K4:K28"/>
  </sortState>
  <mergeCells count="3">
    <mergeCell ref="A2:N2"/>
    <mergeCell ref="A1:N1"/>
    <mergeCell ref="A9:N9"/>
  </mergeCells>
  <phoneticPr fontId="26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40" orientation="landscape" r:id="rId1"/>
  <headerFooter>
    <oddFooter>Strona &amp;P z &amp;N</oddFooter>
  </headerFooter>
  <ignoredErrors>
    <ignoredError sqref="A11:N11 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RowHeight="14.25"/>
  <cols>
    <col min="1" max="1" width="25.875" customWidth="1"/>
  </cols>
  <sheetData>
    <row r="1" spans="1:1">
      <c r="A1" s="33" t="s">
        <v>42</v>
      </c>
    </row>
    <row r="2" spans="1:1">
      <c r="A2" s="33" t="s">
        <v>43</v>
      </c>
    </row>
    <row r="3" spans="1:1">
      <c r="A3" s="33" t="s">
        <v>44</v>
      </c>
    </row>
    <row r="4" spans="1:1">
      <c r="A4" s="33" t="s">
        <v>45</v>
      </c>
    </row>
    <row r="5" spans="1:1">
      <c r="A5" s="33" t="s">
        <v>46</v>
      </c>
    </row>
    <row r="6" spans="1:1">
      <c r="A6" s="33" t="s">
        <v>47</v>
      </c>
    </row>
    <row r="7" spans="1:1">
      <c r="A7" s="33" t="s">
        <v>48</v>
      </c>
    </row>
    <row r="8" spans="1:1">
      <c r="A8" s="33" t="s">
        <v>49</v>
      </c>
    </row>
    <row r="9" spans="1:1">
      <c r="A9" s="33" t="s">
        <v>50</v>
      </c>
    </row>
    <row r="10" spans="1:1">
      <c r="A10" s="33" t="s">
        <v>51</v>
      </c>
    </row>
    <row r="11" spans="1:1">
      <c r="A11" s="33" t="s">
        <v>52</v>
      </c>
    </row>
    <row r="12" spans="1:1">
      <c r="A12" s="33" t="s">
        <v>53</v>
      </c>
    </row>
    <row r="13" spans="1:1">
      <c r="A13" s="33" t="s">
        <v>54</v>
      </c>
    </row>
    <row r="14" spans="1:1">
      <c r="A14" s="33" t="s">
        <v>55</v>
      </c>
    </row>
    <row r="15" spans="1:1">
      <c r="A15" s="33" t="s">
        <v>56</v>
      </c>
    </row>
    <row r="16" spans="1:1">
      <c r="A16" s="33" t="s">
        <v>57</v>
      </c>
    </row>
    <row r="17" spans="1:1">
      <c r="A17" t="s">
        <v>58</v>
      </c>
    </row>
  </sheetData>
  <sortState ref="A1:A17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2" ma:contentTypeDescription="Utwórz nowy dokument." ma:contentTypeScope="" ma:versionID="6d913d7e4fd5108d382796c3e74dc03c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66f40784d38b61b5f4fc0abbe5540670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6DC89F-BBB8-4E58-894B-8B9665773F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3143AE-FF8D-4BA3-9934-B319C890DC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754FE88-33DD-4EB4-B04D-3E24662024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2.1.115</vt:lpstr>
      <vt:lpstr>Rewitalizacja</vt:lpstr>
      <vt:lpstr>kurs</vt:lpstr>
      <vt:lpstr>'2.1.115'!Obszar_wydruku</vt:lpstr>
      <vt:lpstr>rewitalizacja</vt:lpstr>
      <vt:lpstr>'2.1.115'!Tytuły_wydruku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Ostałowski Piotr</dc:creator>
  <cp:keywords/>
  <dc:description/>
  <cp:lastModifiedBy>Grabowska Marta</cp:lastModifiedBy>
  <cp:revision/>
  <dcterms:created xsi:type="dcterms:W3CDTF">2016-04-12T10:40:23Z</dcterms:created>
  <dcterms:modified xsi:type="dcterms:W3CDTF">2021-10-28T07:40:52Z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20141800</vt:r8>
  </property>
</Properties>
</file>