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.jasiak\Desktop\TEAMS\na stronę www\"/>
    </mc:Choice>
  </mc:AlternateContent>
  <bookViews>
    <workbookView showSheetTabs="0" xWindow="0" yWindow="0" windowWidth="28800" windowHeight="16260"/>
  </bookViews>
  <sheets>
    <sheet name="4.3 078" sheetId="2" r:id="rId1"/>
  </sheets>
  <definedNames>
    <definedName name="_xlnm._FilterDatabase" localSheetId="0" hidden="1">'4.3 078'!#REF!</definedName>
    <definedName name="kurs">'4.3 078'!#REF!</definedName>
    <definedName name="_xlnm.Print_Area" localSheetId="0">'4.3 078'!$A$1:$N$18</definedName>
    <definedName name="_xlnm.Print_Titles" localSheetId="0">'4.3 078'!$3:$3</definedName>
  </definedNames>
  <calcPr calcId="162913"/>
</workbook>
</file>

<file path=xl/calcChain.xml><?xml version="1.0" encoding="utf-8"?>
<calcChain xmlns="http://schemas.openxmlformats.org/spreadsheetml/2006/main">
  <c r="L12" i="2" l="1"/>
  <c r="I18" i="2" l="1"/>
  <c r="H18" i="2"/>
  <c r="G18" i="2"/>
  <c r="F18" i="2"/>
  <c r="L17" i="2"/>
  <c r="L16" i="2"/>
  <c r="L15" i="2"/>
  <c r="L14" i="2"/>
  <c r="L13" i="2"/>
  <c r="L11" i="2"/>
  <c r="L10" i="2"/>
  <c r="I8" i="2"/>
  <c r="H8" i="2"/>
  <c r="G8" i="2"/>
  <c r="F8" i="2"/>
  <c r="L7" i="2"/>
  <c r="L6" i="2"/>
  <c r="L5" i="2"/>
  <c r="J8" i="2" l="1"/>
  <c r="J18" i="2" l="1"/>
</calcChain>
</file>

<file path=xl/sharedStrings.xml><?xml version="1.0" encoding="utf-8"?>
<sst xmlns="http://schemas.openxmlformats.org/spreadsheetml/2006/main" count="113" uniqueCount="75">
  <si>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</si>
  <si>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</si>
  <si>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</si>
  <si>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</si>
  <si>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</si>
  <si>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</si>
  <si>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</si>
  <si>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</si>
  <si>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</si>
  <si>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</si>
  <si>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</si>
  <si>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</si>
  <si>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</si>
  <si>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</si>
  <si>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</si>
  <si>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</si>
  <si>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</si>
  <si>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</si>
  <si>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</si>
  <si>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</si>
  <si>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</si>
  <si>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</si>
  <si>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</si>
  <si>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</si>
  <si>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</si>
  <si>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</si>
  <si>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</si>
  <si>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</si>
  <si>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</si>
  <si>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</si>
  <si>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</si>
  <si>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 xml:space="preserve">Wnioskowane dofinansowanie (BP) </t>
  </si>
  <si>
    <t>Próg wyczerpania alokacji***</t>
  </si>
  <si>
    <t>78</t>
  </si>
  <si>
    <t>RPMA.02.01.02-14-e308/20</t>
  </si>
  <si>
    <t>RPMA.02.01.02-14-e451/20</t>
  </si>
  <si>
    <t>RPMA.02.01.02-14-e672/20</t>
  </si>
  <si>
    <t xml:space="preserve">E-usługi dla Gminy Izabelin </t>
  </si>
  <si>
    <t>Gmina Izabelin</t>
  </si>
  <si>
    <t>E-usługi dla Miasta Kobyłka</t>
  </si>
  <si>
    <t>Miasto Kobyłka</t>
  </si>
  <si>
    <t>E-usługi dla Miasta Żyrardowa</t>
  </si>
  <si>
    <t>Miasto Żyrardów</t>
  </si>
  <si>
    <t>73</t>
  </si>
  <si>
    <t>RPMA.02.01.02-14-e582/20</t>
  </si>
  <si>
    <t>RPMA.02.01.02-14-e312/20</t>
  </si>
  <si>
    <t>RPMA.02.01.02-14-e415/20</t>
  </si>
  <si>
    <t>RPMA.02.01.02-14-e417/20</t>
  </si>
  <si>
    <t>RPMA.02.01.02-14-e496/20</t>
  </si>
  <si>
    <t>RPMA.02.01.02-14-e209/20</t>
  </si>
  <si>
    <t>RPMA.02.01.02-14-e584/20</t>
  </si>
  <si>
    <t>RPMA.02.01.02-14-e649/20</t>
  </si>
  <si>
    <t>Poprawa jakości świadczenia usług publicznych w formie elektronicznej w Gminie Michałowice</t>
  </si>
  <si>
    <t>Gmina Michałowice</t>
  </si>
  <si>
    <t>Informatyzacja w UM Otwock</t>
  </si>
  <si>
    <t>Miasto Otwock</t>
  </si>
  <si>
    <t>Digitalizacja i udostępnianie cyfrowych zbiorów archiwalnych i zabytkowych Państwowego Muzeum Archeologicznego w Warszawie</t>
  </si>
  <si>
    <t>Państwowe Muzeum Archeologiczne w Warszawie</t>
  </si>
  <si>
    <t xml:space="preserve">Wdrożenie e-usług w Gminie Nadarzyn </t>
  </si>
  <si>
    <t>Gmina Nadarzyn</t>
  </si>
  <si>
    <t>Informatyzacja Urzędu Miasta w Pruszkowie</t>
  </si>
  <si>
    <t>Gmina Miasto Pruszków</t>
  </si>
  <si>
    <t>ROZWÓJ E-ADMINISTRACJI W GMINIE JABŁONNA</t>
  </si>
  <si>
    <t xml:space="preserve">Gmina Jabłonna </t>
  </si>
  <si>
    <t>Poprawa efektywności i dostępności e-usług w Gminie Piaseczno</t>
  </si>
  <si>
    <t>Gmina Piaseczno</t>
  </si>
  <si>
    <t>E-usługi dla Podkowian</t>
  </si>
  <si>
    <t>Miasto Podkowa Leśna</t>
  </si>
  <si>
    <t>70</t>
  </si>
  <si>
    <t>69</t>
  </si>
  <si>
    <t>68</t>
  </si>
  <si>
    <t>65</t>
  </si>
  <si>
    <t>63</t>
  </si>
  <si>
    <t>60</t>
  </si>
  <si>
    <t xml:space="preserve">Lista projektów w ramach konkursu RPMA.02.01.02-IP.01-14-106/20, Oś priorytetowa II „Wzrost e-potencjału Mazowsza” dla Działania 2.1 „E-usługi”, Poddziałanie 2.1.2 „E-usługi dla Mazowsza w ramach ZIT”, Typ projektów: „Informatyzacja administracji publicznej oraz instytucji i zasobów kultury na terenie Warszawskiego Obszaru Funkcjonalnego” Regionalnego Programu Operacyjnego Województwa Mazowieckiego na lata 2014-2020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</si>
</sst>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22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76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44" fontId="18" fillId="0" borderId="10" xfId="0" applyNumberFormat="1" applyFont="1" applyFill="1" applyBorder="1" applyAlignment="1">
      <alignment horizontal="right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right"/>
    </xf>
    <xf numFmtId="44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10" fontId="18" fillId="0" borderId="19" xfId="1" applyNumberFormat="1" applyFont="1" applyFill="1" applyBorder="1" applyAlignment="1">
      <alignment horizontal="center" vertical="center"/>
    </xf>
    <xf numFmtId="49" fontId="18" fillId="0" borderId="19" xfId="1" applyNumberFormat="1" applyFont="1" applyFill="1" applyBorder="1" applyAlignment="1">
      <alignment horizontal="center" vertical="center"/>
    </xf>
    <xf numFmtId="49" fontId="18" fillId="35" borderId="13" xfId="0" applyNumberFormat="1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/>
    </xf>
    <xf numFmtId="49" fontId="18" fillId="35" borderId="12" xfId="0" applyNumberFormat="1" applyFont="1" applyFill="1" applyBorder="1" applyAlignment="1">
      <alignment horizontal="center" vertical="center"/>
    </xf>
    <xf numFmtId="49" fontId="18" fillId="35" borderId="13" xfId="0" applyNumberFormat="1" applyFont="1" applyFill="1" applyBorder="1" applyAlignment="1">
      <alignment vertical="center"/>
    </xf>
    <xf numFmtId="164" fontId="18" fillId="35" borderId="13" xfId="0" applyNumberFormat="1" applyFont="1" applyFill="1" applyBorder="1" applyAlignment="1">
      <alignment vertical="center"/>
    </xf>
    <xf numFmtId="49" fontId="18" fillId="34" borderId="12" xfId="0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2" fontId="18" fillId="34" borderId="13" xfId="0" applyNumberFormat="1" applyFont="1" applyFill="1" applyBorder="1" applyAlignment="1">
      <alignment horizontal="center" vertical="center"/>
    </xf>
    <xf numFmtId="49" fontId="18" fillId="34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vertical="center"/>
    </xf>
    <xf numFmtId="49" fontId="18" fillId="34" borderId="12" xfId="0" applyNumberFormat="1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2" fontId="18" fillId="34" borderId="13" xfId="0" applyNumberFormat="1" applyFont="1" applyFill="1" applyBorder="1" applyAlignment="1">
      <alignment horizontal="center" vertical="center" wrapText="1"/>
    </xf>
    <xf numFmtId="165" fontId="18" fillId="34" borderId="13" xfId="0" applyNumberFormat="1" applyFont="1" applyFill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/>
    </xf>
    <xf numFmtId="165" fontId="18" fillId="35" borderId="13" xfId="0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2" fontId="18" fillId="35" borderId="13" xfId="0" applyNumberFormat="1" applyFont="1" applyFill="1" applyBorder="1" applyAlignment="1">
      <alignment horizontal="center" vertical="center"/>
    </xf>
    <xf numFmtId="0" fontId="18" fillId="34" borderId="13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tabSelected="1" view="pageBreakPreview" zoomScale="85" zoomScaleNormal="40" zoomScaleSheetLayoutView="85" workbookViewId="0">
      <pane ySplit="3" topLeftCell="A4" activePane="bottomLeft" state="frozen"/>
      <selection pane="bottomLeft" sqref="A1:N1"/>
    </sheetView>
  </sheetViews>
  <sheetFormatPr defaultColWidth="8.75" defaultRowHeight="0" customHeight="1" zeroHeight="1"/>
  <cols>
    <col min="1" max="1" width="8.375" style="3" customWidth="1"/>
    <col min="2" max="2" width="23" style="3" customWidth="1"/>
    <col min="3" max="3" width="25.875" style="4" customWidth="1"/>
    <col min="4" max="4" width="52" style="4" customWidth="1"/>
    <col min="5" max="5" width="32.87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87.75" customHeight="1">
      <c r="A1" s="70" t="s">
        <v>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1"/>
    </row>
    <row r="2" spans="1:17" ht="36" customHeight="1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"/>
    </row>
    <row r="3" spans="1:17" ht="89.25" customHeight="1">
      <c r="A3" s="6" t="s">
        <v>17</v>
      </c>
      <c r="B3" s="6" t="s">
        <v>21</v>
      </c>
      <c r="C3" s="6" t="s">
        <v>18</v>
      </c>
      <c r="D3" s="6" t="s">
        <v>0</v>
      </c>
      <c r="E3" s="6" t="s">
        <v>2</v>
      </c>
      <c r="F3" s="6" t="s">
        <v>28</v>
      </c>
      <c r="G3" s="6" t="s">
        <v>1</v>
      </c>
      <c r="H3" s="6" t="s">
        <v>22</v>
      </c>
      <c r="I3" s="6" t="s">
        <v>23</v>
      </c>
      <c r="J3" s="6" t="s">
        <v>31</v>
      </c>
      <c r="K3" s="6" t="s">
        <v>20</v>
      </c>
      <c r="L3" s="7" t="s">
        <v>29</v>
      </c>
      <c r="M3" s="7" t="s">
        <v>27</v>
      </c>
      <c r="N3" s="6" t="s">
        <v>24</v>
      </c>
      <c r="O3" s="1"/>
    </row>
    <row r="4" spans="1:17" ht="30" customHeight="1">
      <c r="A4" s="8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21" t="s">
        <v>12</v>
      </c>
      <c r="K4" s="21" t="s">
        <v>13</v>
      </c>
      <c r="L4" s="10" t="s">
        <v>14</v>
      </c>
      <c r="M4" s="10" t="s">
        <v>15</v>
      </c>
      <c r="N4" s="10" t="s">
        <v>16</v>
      </c>
    </row>
    <row r="5" spans="1:17" ht="57.75" customHeight="1">
      <c r="A5" s="11" t="s">
        <v>3</v>
      </c>
      <c r="B5" s="12" t="s">
        <v>25</v>
      </c>
      <c r="C5" s="13" t="s">
        <v>34</v>
      </c>
      <c r="D5" s="19" t="s">
        <v>37</v>
      </c>
      <c r="E5" s="17" t="s">
        <v>38</v>
      </c>
      <c r="F5" s="30">
        <v>3105823.8</v>
      </c>
      <c r="G5" s="30">
        <v>2525060</v>
      </c>
      <c r="H5" s="31">
        <v>2020048</v>
      </c>
      <c r="I5" s="30">
        <v>2020048</v>
      </c>
      <c r="J5" s="31">
        <v>0</v>
      </c>
      <c r="K5" s="32" t="s">
        <v>43</v>
      </c>
      <c r="L5" s="33">
        <f>K5/80</f>
        <v>0.91249999999999998</v>
      </c>
      <c r="M5" s="13" t="s">
        <v>33</v>
      </c>
      <c r="N5" s="22"/>
      <c r="O5" s="9"/>
      <c r="Q5" s="5"/>
    </row>
    <row r="6" spans="1:17" ht="69.75" customHeight="1">
      <c r="A6" s="14" t="s">
        <v>4</v>
      </c>
      <c r="B6" s="15" t="s">
        <v>25</v>
      </c>
      <c r="C6" s="16" t="s">
        <v>35</v>
      </c>
      <c r="D6" s="20" t="s">
        <v>39</v>
      </c>
      <c r="E6" s="18" t="s">
        <v>40</v>
      </c>
      <c r="F6" s="34">
        <v>809955</v>
      </c>
      <c r="G6" s="34">
        <v>658500</v>
      </c>
      <c r="H6" s="35">
        <v>526800</v>
      </c>
      <c r="I6" s="34">
        <v>526800</v>
      </c>
      <c r="J6" s="35">
        <v>0</v>
      </c>
      <c r="K6" s="36" t="s">
        <v>43</v>
      </c>
      <c r="L6" s="37">
        <f>K6/80</f>
        <v>0.91249999999999998</v>
      </c>
      <c r="M6" s="16" t="s">
        <v>33</v>
      </c>
      <c r="N6" s="23"/>
      <c r="O6" s="9"/>
      <c r="Q6" s="5"/>
    </row>
    <row r="7" spans="1:17" ht="69.75" customHeight="1">
      <c r="A7" s="11" t="s">
        <v>5</v>
      </c>
      <c r="B7" s="12" t="s">
        <v>25</v>
      </c>
      <c r="C7" s="13" t="s">
        <v>36</v>
      </c>
      <c r="D7" s="19" t="s">
        <v>41</v>
      </c>
      <c r="E7" s="17" t="s">
        <v>42</v>
      </c>
      <c r="F7" s="30">
        <v>2556998.52</v>
      </c>
      <c r="G7" s="30">
        <v>2092324</v>
      </c>
      <c r="H7" s="31">
        <v>1673859.2</v>
      </c>
      <c r="I7" s="30">
        <v>1673859.2</v>
      </c>
      <c r="J7" s="31">
        <v>0</v>
      </c>
      <c r="K7" s="32" t="s">
        <v>43</v>
      </c>
      <c r="L7" s="33">
        <f>K7/80</f>
        <v>0.91249999999999998</v>
      </c>
      <c r="M7" s="13" t="s">
        <v>33</v>
      </c>
      <c r="N7" s="22"/>
      <c r="O7" s="9"/>
      <c r="Q7" s="5"/>
    </row>
    <row r="8" spans="1:17" ht="60" customHeight="1">
      <c r="A8" s="25" t="s">
        <v>26</v>
      </c>
      <c r="B8" s="26" t="s">
        <v>26</v>
      </c>
      <c r="C8" s="27" t="s">
        <v>26</v>
      </c>
      <c r="D8" s="28" t="s">
        <v>26</v>
      </c>
      <c r="E8" s="17" t="s">
        <v>19</v>
      </c>
      <c r="F8" s="30">
        <f>SUM(F5:F7)</f>
        <v>6472777.3200000003</v>
      </c>
      <c r="G8" s="30">
        <f>SUM(G5:G7)</f>
        <v>5275884</v>
      </c>
      <c r="H8" s="31">
        <f>SUM(H5:H7)</f>
        <v>4220707.2</v>
      </c>
      <c r="I8" s="30">
        <f>SUM(I5:I7)</f>
        <v>4220707.2</v>
      </c>
      <c r="J8" s="31">
        <f>SUM(J5:J6)</f>
        <v>0</v>
      </c>
      <c r="K8" s="24"/>
      <c r="L8" s="24"/>
      <c r="M8" s="29"/>
      <c r="N8" s="24"/>
      <c r="O8" s="9"/>
      <c r="Q8" s="5"/>
    </row>
    <row r="9" spans="1:17" ht="42" customHeight="1">
      <c r="A9" s="73" t="s">
        <v>32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5"/>
      <c r="N9" s="38"/>
      <c r="O9" s="9"/>
      <c r="Q9" s="5"/>
    </row>
    <row r="10" spans="1:17" ht="60" customHeight="1">
      <c r="A10" s="53" t="s">
        <v>6</v>
      </c>
      <c r="B10" s="54" t="s">
        <v>25</v>
      </c>
      <c r="C10" s="55" t="s">
        <v>44</v>
      </c>
      <c r="D10" s="55" t="s">
        <v>52</v>
      </c>
      <c r="E10" s="55" t="s">
        <v>53</v>
      </c>
      <c r="F10" s="56">
        <v>1778926.5</v>
      </c>
      <c r="G10" s="56">
        <v>1460250</v>
      </c>
      <c r="H10" s="56">
        <v>1168200</v>
      </c>
      <c r="I10" s="56">
        <v>1168200</v>
      </c>
      <c r="J10" s="63">
        <v>0</v>
      </c>
      <c r="K10" s="57" t="s">
        <v>68</v>
      </c>
      <c r="L10" s="37">
        <f t="shared" ref="L10:L17" si="0">K10/80</f>
        <v>0.875</v>
      </c>
      <c r="M10" s="58" t="s">
        <v>33</v>
      </c>
      <c r="N10" s="37"/>
      <c r="O10" s="9"/>
      <c r="Q10" s="5"/>
    </row>
    <row r="11" spans="1:17" ht="60.75" customHeight="1">
      <c r="A11" s="39" t="s">
        <v>7</v>
      </c>
      <c r="B11" s="40" t="s">
        <v>25</v>
      </c>
      <c r="C11" s="41" t="s">
        <v>45</v>
      </c>
      <c r="D11" s="42" t="s">
        <v>54</v>
      </c>
      <c r="E11" s="42" t="s">
        <v>55</v>
      </c>
      <c r="F11" s="43">
        <v>600388</v>
      </c>
      <c r="G11" s="43">
        <v>495600</v>
      </c>
      <c r="H11" s="43">
        <v>396480</v>
      </c>
      <c r="I11" s="43">
        <v>396480</v>
      </c>
      <c r="J11" s="64">
        <v>0</v>
      </c>
      <c r="K11" s="66" t="s">
        <v>69</v>
      </c>
      <c r="L11" s="44">
        <f t="shared" si="0"/>
        <v>0.86250000000000004</v>
      </c>
      <c r="M11" s="45" t="s">
        <v>33</v>
      </c>
      <c r="N11" s="44"/>
      <c r="O11" s="9"/>
      <c r="Q11" s="5"/>
    </row>
    <row r="12" spans="1:17" ht="60" customHeight="1">
      <c r="A12" s="53" t="s">
        <v>8</v>
      </c>
      <c r="B12" s="54" t="s">
        <v>25</v>
      </c>
      <c r="C12" s="59" t="s">
        <v>46</v>
      </c>
      <c r="D12" s="55" t="s">
        <v>56</v>
      </c>
      <c r="E12" s="55" t="s">
        <v>57</v>
      </c>
      <c r="F12" s="56">
        <v>605800</v>
      </c>
      <c r="G12" s="56">
        <v>527113.84</v>
      </c>
      <c r="H12" s="56">
        <v>421691.09</v>
      </c>
      <c r="I12" s="56">
        <v>421691.09</v>
      </c>
      <c r="J12" s="63">
        <v>0</v>
      </c>
      <c r="K12" s="68">
        <v>69</v>
      </c>
      <c r="L12" s="37">
        <f>K12/80</f>
        <v>0.86250000000000004</v>
      </c>
      <c r="M12" s="58" t="s">
        <v>33</v>
      </c>
      <c r="N12" s="37"/>
      <c r="O12" s="9"/>
      <c r="Q12" s="5"/>
    </row>
    <row r="13" spans="1:17" ht="60" customHeight="1">
      <c r="A13" s="50" t="s">
        <v>9</v>
      </c>
      <c r="B13" s="46" t="s">
        <v>25</v>
      </c>
      <c r="C13" s="51" t="s">
        <v>47</v>
      </c>
      <c r="D13" s="47" t="s">
        <v>58</v>
      </c>
      <c r="E13" s="47" t="s">
        <v>59</v>
      </c>
      <c r="F13" s="52">
        <v>2037922.8</v>
      </c>
      <c r="G13" s="52">
        <v>1478974</v>
      </c>
      <c r="H13" s="52">
        <v>1183179.2</v>
      </c>
      <c r="I13" s="52">
        <v>1183179.2</v>
      </c>
      <c r="J13" s="65">
        <v>0</v>
      </c>
      <c r="K13" s="67" t="s">
        <v>70</v>
      </c>
      <c r="L13" s="48">
        <f t="shared" si="0"/>
        <v>0.85</v>
      </c>
      <c r="M13" s="49" t="s">
        <v>33</v>
      </c>
      <c r="N13" s="48"/>
      <c r="O13" s="9"/>
      <c r="Q13" s="5"/>
    </row>
    <row r="14" spans="1:17" ht="60" customHeight="1">
      <c r="A14" s="53" t="s">
        <v>10</v>
      </c>
      <c r="B14" s="54" t="s">
        <v>25</v>
      </c>
      <c r="C14" s="59" t="s">
        <v>48</v>
      </c>
      <c r="D14" s="55" t="s">
        <v>60</v>
      </c>
      <c r="E14" s="55" t="s">
        <v>61</v>
      </c>
      <c r="F14" s="56">
        <v>3792264.62</v>
      </c>
      <c r="G14" s="56">
        <v>3083141.96</v>
      </c>
      <c r="H14" s="56">
        <v>2466513.56</v>
      </c>
      <c r="I14" s="56">
        <v>2466513.56</v>
      </c>
      <c r="J14" s="63">
        <v>0</v>
      </c>
      <c r="K14" s="57" t="s">
        <v>70</v>
      </c>
      <c r="L14" s="37">
        <f t="shared" si="0"/>
        <v>0.85</v>
      </c>
      <c r="M14" s="58" t="s">
        <v>33</v>
      </c>
      <c r="N14" s="37"/>
      <c r="O14" s="9"/>
      <c r="Q14" s="5"/>
    </row>
    <row r="15" spans="1:17" ht="60" customHeight="1">
      <c r="A15" s="39" t="s">
        <v>11</v>
      </c>
      <c r="B15" s="40" t="s">
        <v>25</v>
      </c>
      <c r="C15" s="41" t="s">
        <v>49</v>
      </c>
      <c r="D15" s="42" t="s">
        <v>62</v>
      </c>
      <c r="E15" s="42" t="s">
        <v>63</v>
      </c>
      <c r="F15" s="43">
        <v>1166615.94</v>
      </c>
      <c r="G15" s="43">
        <v>963998</v>
      </c>
      <c r="H15" s="43">
        <v>771198.4</v>
      </c>
      <c r="I15" s="43">
        <v>771198.4</v>
      </c>
      <c r="J15" s="64">
        <v>0</v>
      </c>
      <c r="K15" s="66" t="s">
        <v>71</v>
      </c>
      <c r="L15" s="44">
        <f t="shared" si="0"/>
        <v>0.8125</v>
      </c>
      <c r="M15" s="45" t="s">
        <v>33</v>
      </c>
      <c r="N15" s="44"/>
      <c r="O15" s="9"/>
      <c r="Q15" s="5"/>
    </row>
    <row r="16" spans="1:17" ht="60" customHeight="1">
      <c r="A16" s="53" t="s">
        <v>12</v>
      </c>
      <c r="B16" s="54" t="s">
        <v>25</v>
      </c>
      <c r="C16" s="59" t="s">
        <v>50</v>
      </c>
      <c r="D16" s="55" t="s">
        <v>64</v>
      </c>
      <c r="E16" s="55" t="s">
        <v>65</v>
      </c>
      <c r="F16" s="56">
        <v>1868507.11</v>
      </c>
      <c r="G16" s="56">
        <v>1522371.48</v>
      </c>
      <c r="H16" s="56">
        <v>1217897.17</v>
      </c>
      <c r="I16" s="56">
        <v>1217897.17</v>
      </c>
      <c r="J16" s="63">
        <v>0</v>
      </c>
      <c r="K16" s="57" t="s">
        <v>72</v>
      </c>
      <c r="L16" s="37">
        <f t="shared" si="0"/>
        <v>0.78749999999999998</v>
      </c>
      <c r="M16" s="58" t="s">
        <v>33</v>
      </c>
      <c r="N16" s="37"/>
      <c r="O16" s="9"/>
      <c r="Q16" s="5"/>
    </row>
    <row r="17" spans="1:17" ht="93" customHeight="1">
      <c r="A17" s="50" t="s">
        <v>13</v>
      </c>
      <c r="B17" s="46" t="s">
        <v>25</v>
      </c>
      <c r="C17" s="51" t="s">
        <v>51</v>
      </c>
      <c r="D17" s="47" t="s">
        <v>66</v>
      </c>
      <c r="E17" s="47" t="s">
        <v>67</v>
      </c>
      <c r="F17" s="52">
        <v>1382760</v>
      </c>
      <c r="G17" s="52">
        <v>1105000</v>
      </c>
      <c r="H17" s="52">
        <v>884000</v>
      </c>
      <c r="I17" s="52">
        <v>884000</v>
      </c>
      <c r="J17" s="65">
        <v>0</v>
      </c>
      <c r="K17" s="67" t="s">
        <v>73</v>
      </c>
      <c r="L17" s="48">
        <f t="shared" si="0"/>
        <v>0.75</v>
      </c>
      <c r="M17" s="49" t="s">
        <v>33</v>
      </c>
      <c r="N17" s="48"/>
      <c r="O17" s="9"/>
      <c r="Q17" s="5"/>
    </row>
    <row r="18" spans="1:17" ht="36.75" customHeight="1">
      <c r="A18" s="60"/>
      <c r="B18" s="54"/>
      <c r="C18" s="61"/>
      <c r="D18" s="54"/>
      <c r="E18" s="55" t="s">
        <v>19</v>
      </c>
      <c r="F18" s="56">
        <f>SUM(F10:F17)</f>
        <v>13233184.969999999</v>
      </c>
      <c r="G18" s="56">
        <f>SUM(G10:G17)</f>
        <v>10636449.279999999</v>
      </c>
      <c r="H18" s="56">
        <f>SUM(H10:H17)</f>
        <v>8509159.4199999999</v>
      </c>
      <c r="I18" s="56">
        <f>SUM(I10:I17)</f>
        <v>8509159.4199999999</v>
      </c>
      <c r="J18" s="63">
        <f>SUM(J11:J12)</f>
        <v>0</v>
      </c>
      <c r="K18" s="62"/>
      <c r="L18" s="37"/>
      <c r="M18" s="58"/>
      <c r="N18" s="37"/>
      <c r="O18" s="9"/>
      <c r="Q18" s="5"/>
    </row>
  </sheetData>
  <sortState ref="A4:N28">
    <sortCondition descending="1" ref="K4:K28"/>
  </sortState>
  <mergeCells count="3">
    <mergeCell ref="A2:N2"/>
    <mergeCell ref="A1:N1"/>
    <mergeCell ref="A9:M9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3" orientation="landscape" r:id="rId1"/>
  <headerFooter>
    <oddFooter>Strona &amp;P z &amp;N</oddFooter>
  </headerFooter>
  <ignoredErrors>
    <ignoredError sqref="A5:A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9" ma:contentTypeDescription="Utwórz nowy dokument." ma:contentTypeScope="" ma:versionID="d6d1070d9d95e04ab0031e06a49ac9e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51836784dbc817c51bd8bd809c4b9b3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CCBD0E-81E9-43B8-830A-7386C6238EF4}"/>
</file>

<file path=customXml/itemProps2.xml><?xml version="1.0" encoding="utf-8"?>
<ds:datastoreItem xmlns:ds="http://schemas.openxmlformats.org/officeDocument/2006/customXml" ds:itemID="{0F46BF50-7D30-470C-8BA3-BA3718660F89}"/>
</file>

<file path=customXml/itemProps3.xml><?xml version="1.0" encoding="utf-8"?>
<ds:datastoreItem xmlns:ds="http://schemas.openxmlformats.org/officeDocument/2006/customXml" ds:itemID="{C1B03374-849F-4873-969B-F7E7FB517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4.3 078</vt:lpstr>
      <vt:lpstr>'4.3 078'!Obszar_wydruku</vt:lpstr>
      <vt:lpstr>'4.3 078'!Tytuły_wydruku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Jasiak-Pyś Wioletta</cp:lastModifiedBy>
  <cp:lastPrinted>2020-08-10T10:11:56Z</cp:lastPrinted>
  <dcterms:created xsi:type="dcterms:W3CDTF">2016-04-12T10:40:23Z</dcterms:created>
  <dcterms:modified xsi:type="dcterms:W3CDTF">2020-10-29T11:31:42Z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</Properties>
</file>