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Perspektywa 2014-2020\Działanie 4.2\4.2 084  Kogeneracja\Zarzad\2 Uchwała zmieniajaca ( 2.07.2019 r.)\Na stronę\"/>
    </mc:Choice>
  </mc:AlternateContent>
  <bookViews>
    <workbookView xWindow="0" yWindow="0" windowWidth="28800" windowHeight="14970"/>
  </bookViews>
  <sheets>
    <sheet name="4.3 084" sheetId="2" r:id="rId1"/>
  </sheets>
  <definedNames>
    <definedName name="_xlnm._FilterDatabase" localSheetId="0" hidden="1">'4.3 084'!$B$7:$N$13</definedName>
    <definedName name="kurs">'4.3 084'!#REF!</definedName>
    <definedName name="_xlnm.Print_Area" localSheetId="0">'4.3 084'!$A$1:$BT$13</definedName>
    <definedName name="_xlnm.Print_Titles" localSheetId="0">'4.3 084'!$3:$3</definedName>
  </definedNames>
  <calcPr calcId="162913"/>
</workbook>
</file>

<file path=xl/calcChain.xml><?xml version="1.0" encoding="utf-8"?>
<calcChain xmlns="http://schemas.openxmlformats.org/spreadsheetml/2006/main">
  <c r="J10" i="2" l="1"/>
  <c r="F10" i="2"/>
  <c r="G10" i="2"/>
  <c r="I10" i="2"/>
  <c r="L9" i="2" l="1"/>
  <c r="L8" i="2"/>
  <c r="L7" i="2"/>
  <c r="H9" i="2"/>
  <c r="H8" i="2"/>
  <c r="H7" i="2"/>
  <c r="L6" i="2"/>
  <c r="L5" i="2"/>
  <c r="H5" i="2" l="1"/>
  <c r="H6" i="2"/>
  <c r="H10" i="2" l="1"/>
</calcChain>
</file>

<file path=xl/sharedStrings.xml><?xml version="1.0" encoding="utf-8"?>
<sst xmlns="http://schemas.openxmlformats.org/spreadsheetml/2006/main" count="69" uniqueCount="52">
  <si>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</si>
  <si>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</si>
  <si>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</si>
  <si>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</si>
  <si>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</si>
  <si>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</si>
  <si>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</si>
  <si>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</si>
  <si>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</si>
  <si>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</si>
  <si>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</si>
  <si>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</si>
  <si>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</si>
  <si>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</si>
  <si>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</si>
  <si>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</si>
  <si>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</si>
  <si>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</si>
  <si>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</si>
  <si>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</si>
  <si>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</si>
  <si>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</si>
  <si>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</si>
  <si>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</si>
  <si>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</si>
  <si>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</si>
  <si>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</si>
  <si>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</si>
  <si>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</si>
  <si>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</si>
  <si>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Projekty wybrane do dofinansowania w trybie konkursowym dla Regionalnego Programu Operacyjnego Województwa Mazowieckiego 2014-2020</t>
  </si>
  <si>
    <t xml:space="preserve">* nie dotyczy EFS </t>
  </si>
  <si>
    <t>** uzupełnić jedynie w przypadku wniosków po procedurze odwoławczej oraz w przypadku braku możliwości podpisania umowy o dofinansowanie</t>
  </si>
  <si>
    <t>*** poniżej progu punktowego zamieszczane są projekty, które uzyskały wymagane minumum punktowe, jednak ze względu na ustaloną kwotę alokacji nie mogą zostać skierowane do dofinansowania</t>
  </si>
  <si>
    <t>Wnioskowane dofinansowanie (BP) do 9% wydatków kwalifikowanych</t>
  </si>
  <si>
    <t>RPMA.04.02.00-14-c108/19</t>
  </si>
  <si>
    <t>Wojewódzki Szpital Zespolony w Płocku</t>
  </si>
  <si>
    <t>Budowa systemu kogeneracyjnego dla Wojewódzkiego Szpitala Zespolonego w Płocku</t>
  </si>
  <si>
    <t>RPMA.04.02.00-14-c041/18</t>
  </si>
  <si>
    <t>Specjalistyczny Szpital Wojewódzki w Ciechanowie</t>
  </si>
  <si>
    <t>Zwiększenie efektywności energetycznej budynków należących do Specjalistycznego Szpitala Wojewódzkiego w Ciechanowie</t>
  </si>
  <si>
    <t>RPMA.04.02.00-14-b474/18</t>
  </si>
  <si>
    <t>PGB Energetyka 9 Sp. z o.o.</t>
  </si>
  <si>
    <t>Budowa elektrociepłowni na biogaz o mocy elektrycznej do 1 MW w miejscowości Zawady</t>
  </si>
  <si>
    <t>RPMA.04.02.00-14-c068/19</t>
  </si>
  <si>
    <t>Szpital Dziecięcy im. prof. dr. med. Jana Bogdanowicza Samodzielny Publiczny Zakład Opieki  Zdrowotnej</t>
  </si>
  <si>
    <t>Budowa Systemu Kogeneracyjnego dla Szpitala Dziecięcego im. Prof. Dr. Jana Bogdanowicza Publicznego Zakładu Opieki Zdrowotnej</t>
  </si>
  <si>
    <t>RPMA.04.02.00-14-c050/19</t>
  </si>
  <si>
    <t>Samodzielny Publiczny Zespół  Zakładów Opieki Zdrowotnej w Kozienicach</t>
  </si>
  <si>
    <t>Budowa systemu kogeneracyjnego dla Samodzielnego Publicznego Zespołu Zakładów Opieki Zdrowotnej w Kozienicach</t>
  </si>
  <si>
    <t xml:space="preserve">Projekt skierowany do dofinansowania po zwiększeniu alokacji </t>
  </si>
  <si>
    <t>Lista projektów w ramach konkursu RPMA.04.02.00-IP.01-14-084/18, Oś priorytetowa IV „Przejście na gospodarkę niskoemisyjną” dla Działania 4.2 „Efektywność energetyczna”, Typ projektów: „Budowa lub przebudowa jednostek wytwarzania energii elektrycznej i ciepła w kogeneracji” w ramach Regionalnego Programu Operacyjnego Województwa Mazowieckiego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</si>
</sst>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42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10" fontId="18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0" fontId="23" fillId="34" borderId="10" xfId="1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44" fontId="18" fillId="34" borderId="10" xfId="0" applyNumberFormat="1" applyFont="1" applyFill="1" applyBorder="1" applyAlignment="1">
      <alignment vertical="center"/>
    </xf>
    <xf numFmtId="44" fontId="18" fillId="0" borderId="10" xfId="0" applyNumberFormat="1" applyFont="1" applyFill="1" applyBorder="1" applyAlignment="1">
      <alignment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165" fontId="23" fillId="34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10" xfId="0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showGridLines="0" tabSelected="1" zoomScale="70" zoomScaleNormal="70" zoomScaleSheetLayoutView="70" workbookViewId="0">
      <selection activeCell="F6" sqref="F6"/>
    </sheetView>
  </sheetViews>
  <sheetFormatPr defaultColWidth="0" defaultRowHeight="0" customHeight="1" zeroHeight="1"/>
  <cols>
    <col min="1" max="1" width="7.125" style="33" customWidth="1"/>
    <col min="2" max="2" width="23" style="33" customWidth="1"/>
    <col min="3" max="3" width="25.875" style="34" customWidth="1"/>
    <col min="4" max="4" width="40.75" style="34" customWidth="1"/>
    <col min="5" max="5" width="42.25" style="34" customWidth="1"/>
    <col min="6" max="6" width="19.5" style="34" customWidth="1"/>
    <col min="7" max="7" width="17.625" style="34" bestFit="1" customWidth="1"/>
    <col min="8" max="8" width="17.625" style="34" customWidth="1"/>
    <col min="9" max="9" width="19.125" style="34" customWidth="1"/>
    <col min="10" max="10" width="16.75" style="34" customWidth="1"/>
    <col min="11" max="11" width="16" style="34" customWidth="1"/>
    <col min="12" max="12" width="16.5" style="35" customWidth="1"/>
    <col min="13" max="13" width="12.875" style="35" customWidth="1"/>
    <col min="14" max="14" width="18.875" style="35" customWidth="1"/>
    <col min="15" max="15" width="17" style="35" hidden="1" customWidth="1"/>
    <col min="16" max="16" width="2.375" style="35" hidden="1" customWidth="1"/>
    <col min="17" max="17" width="19.25" style="35" hidden="1" customWidth="1"/>
    <col min="18" max="18" width="8.75" style="35" hidden="1" customWidth="1"/>
    <col min="19" max="19" width="25.75" style="35" hidden="1" customWidth="1"/>
    <col min="20" max="20" width="8.75" style="35" hidden="1" customWidth="1"/>
    <col min="21" max="21" width="9.375" style="35" hidden="1" customWidth="1"/>
    <col min="22" max="23" width="9.125" style="35" hidden="1" customWidth="1"/>
    <col min="24" max="16382" width="8.75" style="35" hidden="1"/>
    <col min="16383" max="16383" width="2" style="35" hidden="1" customWidth="1"/>
    <col min="16384" max="16384" width="6.625" style="35" hidden="1" customWidth="1"/>
  </cols>
  <sheetData>
    <row r="1" spans="1:17" s="2" customFormat="1" ht="76.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</row>
    <row r="2" spans="1:17" s="2" customFormat="1" ht="36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"/>
    </row>
    <row r="3" spans="1:17" s="2" customFormat="1" ht="89.25" customHeight="1">
      <c r="A3" s="6" t="s">
        <v>17</v>
      </c>
      <c r="B3" s="6" t="s">
        <v>21</v>
      </c>
      <c r="C3" s="6" t="s">
        <v>18</v>
      </c>
      <c r="D3" s="6" t="s">
        <v>0</v>
      </c>
      <c r="E3" s="6" t="s">
        <v>2</v>
      </c>
      <c r="F3" s="6" t="s">
        <v>28</v>
      </c>
      <c r="G3" s="6" t="s">
        <v>1</v>
      </c>
      <c r="H3" s="6" t="s">
        <v>22</v>
      </c>
      <c r="I3" s="6" t="s">
        <v>23</v>
      </c>
      <c r="J3" s="6" t="s">
        <v>34</v>
      </c>
      <c r="K3" s="6" t="s">
        <v>20</v>
      </c>
      <c r="L3" s="6" t="s">
        <v>29</v>
      </c>
      <c r="M3" s="6" t="s">
        <v>27</v>
      </c>
      <c r="N3" s="6" t="s">
        <v>24</v>
      </c>
      <c r="O3" s="1"/>
    </row>
    <row r="4" spans="1:17" s="2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pans="1:17" s="2" customFormat="1" ht="75" customHeight="1">
      <c r="A5" s="10" t="s">
        <v>3</v>
      </c>
      <c r="B5" s="9" t="s">
        <v>25</v>
      </c>
      <c r="C5" s="10" t="s">
        <v>35</v>
      </c>
      <c r="D5" s="22" t="s">
        <v>36</v>
      </c>
      <c r="E5" s="20" t="s">
        <v>37</v>
      </c>
      <c r="F5" s="29">
        <v>5048634.03</v>
      </c>
      <c r="G5" s="29">
        <v>4190113.87</v>
      </c>
      <c r="H5" s="11">
        <f>I5+J5</f>
        <v>3352091.09</v>
      </c>
      <c r="I5" s="11">
        <v>3352091.09</v>
      </c>
      <c r="J5" s="11">
        <v>0</v>
      </c>
      <c r="K5" s="12">
        <v>30</v>
      </c>
      <c r="L5" s="5">
        <f>K5/43</f>
        <v>0.69767441860465118</v>
      </c>
      <c r="M5" s="18">
        <v>16</v>
      </c>
      <c r="N5" s="24" t="s">
        <v>26</v>
      </c>
      <c r="O5" s="7"/>
      <c r="Q5" s="4"/>
    </row>
    <row r="6" spans="1:17" s="2" customFormat="1" ht="75" customHeight="1">
      <c r="A6" s="14" t="s">
        <v>4</v>
      </c>
      <c r="B6" s="13" t="s">
        <v>25</v>
      </c>
      <c r="C6" s="14" t="s">
        <v>38</v>
      </c>
      <c r="D6" s="23" t="s">
        <v>39</v>
      </c>
      <c r="E6" s="21" t="s">
        <v>40</v>
      </c>
      <c r="F6" s="28">
        <v>6901780.7400000002</v>
      </c>
      <c r="G6" s="28">
        <v>5918209.2400000002</v>
      </c>
      <c r="H6" s="15">
        <f>I6+J6</f>
        <v>4734567.4000000004</v>
      </c>
      <c r="I6" s="15">
        <v>4734567.4000000004</v>
      </c>
      <c r="J6" s="15">
        <v>0</v>
      </c>
      <c r="K6" s="16">
        <v>26</v>
      </c>
      <c r="L6" s="17">
        <f>K6/43</f>
        <v>0.60465116279069764</v>
      </c>
      <c r="M6" s="19">
        <v>16</v>
      </c>
      <c r="N6" s="25" t="s">
        <v>26</v>
      </c>
      <c r="O6" s="7"/>
      <c r="Q6" s="4"/>
    </row>
    <row r="7" spans="1:17" s="2" customFormat="1" ht="75" customHeight="1">
      <c r="A7" s="36">
        <v>3</v>
      </c>
      <c r="B7" s="9" t="s">
        <v>25</v>
      </c>
      <c r="C7" s="10" t="s">
        <v>41</v>
      </c>
      <c r="D7" s="22" t="s">
        <v>42</v>
      </c>
      <c r="E7" s="20" t="s">
        <v>43</v>
      </c>
      <c r="F7" s="29">
        <v>17859600</v>
      </c>
      <c r="G7" s="29">
        <v>12564316.859999999</v>
      </c>
      <c r="H7" s="11">
        <f>I7+J7</f>
        <v>7538590.1200000001</v>
      </c>
      <c r="I7" s="11">
        <v>7538590.1200000001</v>
      </c>
      <c r="J7" s="11">
        <v>0</v>
      </c>
      <c r="K7" s="12">
        <v>25</v>
      </c>
      <c r="L7" s="5">
        <f>K7/43</f>
        <v>0.58139534883720934</v>
      </c>
      <c r="M7" s="18">
        <v>16</v>
      </c>
      <c r="N7" s="38" t="s">
        <v>50</v>
      </c>
      <c r="O7" s="7"/>
      <c r="Q7" s="4"/>
    </row>
    <row r="8" spans="1:17" s="2" customFormat="1" ht="75" customHeight="1">
      <c r="A8" s="37">
        <v>4</v>
      </c>
      <c r="B8" s="13" t="s">
        <v>25</v>
      </c>
      <c r="C8" s="14" t="s">
        <v>44</v>
      </c>
      <c r="D8" s="23" t="s">
        <v>45</v>
      </c>
      <c r="E8" s="21" t="s">
        <v>46</v>
      </c>
      <c r="F8" s="28">
        <v>2179581.4</v>
      </c>
      <c r="G8" s="28">
        <v>2179581.4</v>
      </c>
      <c r="H8" s="15">
        <f>I8+J8</f>
        <v>1743665.12</v>
      </c>
      <c r="I8" s="15">
        <v>1743665.12</v>
      </c>
      <c r="J8" s="15">
        <v>0</v>
      </c>
      <c r="K8" s="16">
        <v>24</v>
      </c>
      <c r="L8" s="17">
        <f>K8/43</f>
        <v>0.55813953488372092</v>
      </c>
      <c r="M8" s="19">
        <v>16</v>
      </c>
      <c r="N8" s="39" t="s">
        <v>50</v>
      </c>
      <c r="O8" s="7"/>
      <c r="Q8" s="4"/>
    </row>
    <row r="9" spans="1:17" s="2" customFormat="1" ht="75" customHeight="1">
      <c r="A9" s="36">
        <v>5</v>
      </c>
      <c r="B9" s="9" t="s">
        <v>25</v>
      </c>
      <c r="C9" s="10" t="s">
        <v>47</v>
      </c>
      <c r="D9" s="22" t="s">
        <v>48</v>
      </c>
      <c r="E9" s="20" t="s">
        <v>49</v>
      </c>
      <c r="F9" s="29">
        <v>2280714.54</v>
      </c>
      <c r="G9" s="29">
        <v>2280714.54</v>
      </c>
      <c r="H9" s="11">
        <f>I9+J9</f>
        <v>1824571.62</v>
      </c>
      <c r="I9" s="11">
        <v>1824571.62</v>
      </c>
      <c r="J9" s="11">
        <v>0</v>
      </c>
      <c r="K9" s="12">
        <v>20</v>
      </c>
      <c r="L9" s="5">
        <f>K9/43</f>
        <v>0.46511627906976744</v>
      </c>
      <c r="M9" s="18">
        <v>16</v>
      </c>
      <c r="N9" s="38" t="s">
        <v>50</v>
      </c>
      <c r="O9" s="7"/>
      <c r="Q9" s="4"/>
    </row>
    <row r="10" spans="1:17" s="2" customFormat="1" ht="33.75" customHeight="1">
      <c r="A10" s="30" t="s">
        <v>26</v>
      </c>
      <c r="B10" s="30" t="s">
        <v>26</v>
      </c>
      <c r="C10" s="31" t="s">
        <v>26</v>
      </c>
      <c r="D10" s="30" t="s">
        <v>26</v>
      </c>
      <c r="E10" s="21" t="s">
        <v>19</v>
      </c>
      <c r="F10" s="15">
        <f>SUM(F5:F9)</f>
        <v>34270310.710000001</v>
      </c>
      <c r="G10" s="15">
        <f>SUM(G5:G9)</f>
        <v>27132935.909999996</v>
      </c>
      <c r="H10" s="15">
        <f>SUM(H5:H9)</f>
        <v>19193485.350000001</v>
      </c>
      <c r="I10" s="15">
        <f>SUM(I5:I9)</f>
        <v>19193485.350000001</v>
      </c>
      <c r="J10" s="15">
        <f>SUM(J5:J9)</f>
        <v>0</v>
      </c>
      <c r="K10" s="32" t="s">
        <v>26</v>
      </c>
      <c r="L10" s="32" t="s">
        <v>26</v>
      </c>
      <c r="M10" s="32" t="s">
        <v>26</v>
      </c>
      <c r="N10" s="32" t="s">
        <v>26</v>
      </c>
      <c r="Q10" s="4"/>
    </row>
    <row r="11" spans="1:17" s="2" customFormat="1" ht="32.25" customHeight="1">
      <c r="A11" s="26" t="s">
        <v>31</v>
      </c>
      <c r="B11" s="27"/>
      <c r="C11" s="27"/>
      <c r="D11" s="27"/>
      <c r="E11" s="27"/>
      <c r="F11" s="3"/>
      <c r="G11" s="3"/>
      <c r="H11" s="3"/>
      <c r="I11" s="3"/>
      <c r="J11" s="3"/>
      <c r="K11" s="3"/>
    </row>
    <row r="12" spans="1:17" s="2" customFormat="1" ht="32.25" customHeight="1">
      <c r="A12" s="26" t="s">
        <v>32</v>
      </c>
      <c r="B12" s="27"/>
      <c r="C12" s="27"/>
      <c r="D12" s="27"/>
      <c r="E12" s="27"/>
    </row>
    <row r="13" spans="1:17" s="2" customFormat="1" ht="32.25" customHeight="1">
      <c r="A13" s="26" t="s">
        <v>33</v>
      </c>
      <c r="B13" s="27"/>
      <c r="C13" s="27"/>
      <c r="D13" s="27"/>
      <c r="E13" s="27"/>
      <c r="F13" s="3"/>
      <c r="G13" s="3"/>
      <c r="H13" s="3"/>
      <c r="I13" s="3"/>
      <c r="J13" s="3"/>
      <c r="K13" s="3"/>
    </row>
    <row r="14" spans="1:17" ht="53.25" hidden="1" customHeight="1"/>
    <row r="15" spans="1:17" ht="67.5" hidden="1" customHeight="1"/>
    <row r="16" spans="1:17" ht="47.25" hidden="1" customHeight="1"/>
    <row r="17" ht="51" hidden="1" customHeight="1"/>
    <row r="18" ht="45.75" hidden="1" customHeight="1"/>
    <row r="19" ht="1.5" customHeight="1"/>
  </sheetData>
  <sortState ref="A4:N28">
    <sortCondition descending="1" ref="K4:K28"/>
  </sortState>
  <mergeCells count="2">
    <mergeCell ref="A2:N2"/>
    <mergeCell ref="A1:N1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40" orientation="landscape" r:id="rId1"/>
  <headerFooter>
    <oddFooter>Strona &amp;P z &amp;N</oddFooter>
  </headerFooter>
  <ignoredErrors>
    <ignoredError sqref="A5: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4.3 084</vt:lpstr>
      <vt:lpstr>'4.3 084'!Obszar_wydruku</vt:lpstr>
      <vt:lpstr>'4.3 084'!Tytuły_wydruku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Ostałowski Piotr</cp:lastModifiedBy>
  <cp:lastPrinted>2019-06-18T11:10:23Z</cp:lastPrinted>
  <dcterms:created xsi:type="dcterms:W3CDTF">2016-04-12T10:40:23Z</dcterms:created>
  <dcterms:modified xsi:type="dcterms:W3CDTF">2019-07-03T07:03:56Z</dcterms:modified>
</cp:coreProperties>
</file>