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Lista projektów " sheetId="3" r:id="rId1"/>
    <sheet name="Arkusz1" sheetId="4" state="hidden" r:id="rId2"/>
  </sheets>
  <definedNames>
    <definedName name="_xlnm._FilterDatabase" localSheetId="0" hidden="1">'Lista projektów '!$A$4:$Q$61</definedName>
    <definedName name="_xlnm.Print_Area" localSheetId="0">'Lista projektów '!$A$1:$N$66</definedName>
    <definedName name="wniosek_po_procedurze_odwoławczej" localSheetId="0">Arkusz1!$A$1:$A$4</definedName>
  </definedNames>
  <calcPr calcId="145621"/>
</workbook>
</file>

<file path=xl/calcChain.xml><?xml version="1.0" encoding="utf-8"?>
<calcChain xmlns="http://schemas.openxmlformats.org/spreadsheetml/2006/main">
  <c r="Q55" i="3" l="1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7" i="3"/>
  <c r="P47" i="3"/>
  <c r="Q46" i="3"/>
  <c r="P46" i="3"/>
  <c r="Q45" i="3"/>
  <c r="P45" i="3"/>
  <c r="Q44" i="3"/>
  <c r="P44" i="3"/>
  <c r="J56" i="3" l="1"/>
  <c r="I56" i="3" l="1"/>
  <c r="H56" i="3"/>
  <c r="G56" i="3"/>
  <c r="F56" i="3"/>
  <c r="J25" i="3"/>
  <c r="I25" i="3"/>
  <c r="H25" i="3"/>
  <c r="G25" i="3"/>
  <c r="F25" i="3"/>
  <c r="P48" i="3" l="1"/>
  <c r="Q48" i="3" s="1"/>
  <c r="P43" i="3"/>
  <c r="Q43" i="3" s="1"/>
  <c r="P42" i="3" l="1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29" i="3"/>
  <c r="Q29" i="3" s="1"/>
  <c r="P31" i="3" l="1"/>
  <c r="Q31" i="3" s="1"/>
  <c r="P5" i="3"/>
  <c r="Q5" i="3" s="1"/>
</calcChain>
</file>

<file path=xl/sharedStrings.xml><?xml version="1.0" encoding="utf-8"?>
<sst xmlns="http://schemas.openxmlformats.org/spreadsheetml/2006/main" count="360" uniqueCount="161">
  <si>
    <t>Lp.</t>
  </si>
  <si>
    <t>Tytuł projektu</t>
  </si>
  <si>
    <t>Nazwa wnioskodawcy</t>
  </si>
  <si>
    <t>Numer RPMA</t>
  </si>
  <si>
    <t>Suma: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</si>
  <si>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</si>
  <si>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</si>
  <si>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</si>
  <si>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</si>
  <si>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</si>
  <si>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</si>
  <si>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</si>
  <si>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</si>
  <si>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</si>
  <si>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</si>
  <si>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</si>
  <si>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</si>
  <si>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</si>
  <si>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Kategoria interwencji</t>
  </si>
  <si>
    <t>Mazowiecka Jednostka Wdrażania Programów Unijnych</t>
  </si>
  <si>
    <t>nie dotyczy</t>
  </si>
  <si>
    <t>Wnioskowane dofinansowanie ogółem (UE+BP)</t>
  </si>
  <si>
    <t>*** poniżej progu punktowego zamieszczane są projekty, które uzyskały wymagane minimum punktowe, jednak ze względu na ostateczną kwotę alokacji nie mogą zostać skierowane do dofinansowania</t>
  </si>
  <si>
    <t>Ela</t>
  </si>
  <si>
    <t>Kasia</t>
  </si>
  <si>
    <t>KTO</t>
  </si>
  <si>
    <t>SPR WNIOSKOWANE BP</t>
  </si>
  <si>
    <t>Instytucja Organizująca Konkurs/ Instytucja prowadząca nabór</t>
  </si>
  <si>
    <t>PRÓG WYCZERPANIA ALOKACJI***</t>
  </si>
  <si>
    <t>Ela/Kasia</t>
  </si>
  <si>
    <t>Luiza</t>
  </si>
  <si>
    <t>Aga</t>
  </si>
  <si>
    <t>Ja też mogę! - Aktywizacja społeczno-zawodowa wykluczonych społecznie mieszkańców powiatu żuromińskiego.</t>
  </si>
  <si>
    <t>STOP Wykluczeniu! - START Zatrudnieniu!</t>
  </si>
  <si>
    <t>Podejmij wyzwanie!</t>
  </si>
  <si>
    <t>Razem możemy więcej !</t>
  </si>
  <si>
    <t>Zatrudniony na Mazowieckim Rynku Pracy</t>
  </si>
  <si>
    <t>NIE DAJ SIĘ WYKLUCZENIU!</t>
  </si>
  <si>
    <t>Aktywność to podstawa, praca to równowaga</t>
  </si>
  <si>
    <t>Kompleksowy program aktywizacji społeczno-zawodowej mieszkańców woj. mazowieckiego zagrożonych ubóstwem lub wykluczeniem społecznym ze względu na niepełnosprawność II</t>
  </si>
  <si>
    <t>INTEGRACJA SPOŁECZNO-ZAWODOWA-szansą na jutro !</t>
  </si>
  <si>
    <t>Nowy start - AKTYWIZACJA!</t>
  </si>
  <si>
    <t>Mazowiecka akcja integracja!</t>
  </si>
  <si>
    <t>Złapać szansę</t>
  </si>
  <si>
    <t xml:space="preserve">Krok do lepszej przyszłości </t>
  </si>
  <si>
    <t>NOWA PERSPEKTYWA</t>
  </si>
  <si>
    <t xml:space="preserve">Start do lepszej przyszłości </t>
  </si>
  <si>
    <t>Jesteś kowalem swojego sukcesu.</t>
  </si>
  <si>
    <t>Nie WYKLUCZAJ swoich szans</t>
  </si>
  <si>
    <t>"Nowa perspektywa- lepsze jutro"</t>
  </si>
  <si>
    <t>Włącz się! Jesteś potrzebny</t>
  </si>
  <si>
    <t>Kurs na zmiany!</t>
  </si>
  <si>
    <t>Fundacja Leśne Zacisze - Schronisko dla osób bezdomnych</t>
  </si>
  <si>
    <t>GD PARTNER SPÓŁKA Z OGRANICZONĄ ODPOWIEDZIALNOŚCIĄ</t>
  </si>
  <si>
    <t>Eurodoradztwo Sp. z o.o.</t>
  </si>
  <si>
    <t>INSPIRES Spółka z ograniczoną odpowiedzialnością</t>
  </si>
  <si>
    <t>GD PARTNER spółka z o.o. spółka komandytowa</t>
  </si>
  <si>
    <t>FUNDACJA INICJATYW SPOŁECZNYCH "BARWY ZIEMI"</t>
  </si>
  <si>
    <t>TERRA SZKOLENIA I DORADZTWO PRZEMYSŁAW OMIECZYŃSKI</t>
  </si>
  <si>
    <t>Kontraktor Spółka z ograniczoną odpowiedzialnością</t>
  </si>
  <si>
    <t>Inspiracja Rafał Piotrowski</t>
  </si>
  <si>
    <t>Stowarzyszenie Niewidomych i Słabowidzących SYRENKA</t>
  </si>
  <si>
    <t>GANESHA SPÓŁKA Z OGRANICZONĄ ODPOWIEDZIALNOŚCIĄ</t>
  </si>
  <si>
    <t>Związek Młodzieży Wiejskiej</t>
  </si>
  <si>
    <t>Custom Media Group Agnieszka Kędzierska</t>
  </si>
  <si>
    <t>VISION CONSULTING SPÓŁKA Z OGRANICZONĄ ODPOWIEDZIALNOŚCIĄ</t>
  </si>
  <si>
    <t>NOWZET ZBIGNIEW NOWICKI</t>
  </si>
  <si>
    <t>NS KONSULTING SPÓŁKA Z OGRANICZONĄ ODPOWIEDZIALNOŚCIĄ</t>
  </si>
  <si>
    <t>Edu Team Paweł Kędzierski</t>
  </si>
  <si>
    <t>Gmina Szydłowiec</t>
  </si>
  <si>
    <t>NAVIGATOR INTERNATIONAL SPÓŁKA Z OGRANICZONĄ ODPOWIEDZIALNOŚCIĄ</t>
  </si>
  <si>
    <t xml:space="preserve">VIVID CONSULTING SPÓŁKA Z OGRANICZONĄ ODPOWIEDZIALNOŚCIĄ </t>
  </si>
  <si>
    <t>PULS SYSTEMY ORGANIZACJI SZKOLEŃ SPÓŁKA Z OGRANICZONĄ ODPOWIEDZIALNOŚCIĄ</t>
  </si>
  <si>
    <t>VIVID CONSULTING SPÓŁKA Z OGRANICZONĄ ODPOWIEDZIALNOŚCIĄ</t>
  </si>
  <si>
    <t>STOWARZYSZENIE SOCJOODNOWA</t>
  </si>
  <si>
    <t>RJ CONSULTING SPÓŁKA Z OGRANICZONĄ ODPOWIEDZIALNOŚCIĄ</t>
  </si>
  <si>
    <t>MIĘDZYNARODOWE CENTRUM DOSKONALENIA KADR SPÓŁKA Z OGRANICZONĄ ODPOWIEDZIALNOŚCIĄ</t>
  </si>
  <si>
    <t>Stowarzyszenie Antidotum</t>
  </si>
  <si>
    <t>Powiat Płocki/Powiatowe Centrum Pomocy Rodzinie w Płocku</t>
  </si>
  <si>
    <t>PREME spółka z ograniczoną odpowiedzialnością</t>
  </si>
  <si>
    <t>Human Discovers Centrum Analiz i Rozwoju Placówka Kształcenia Ustawicznego DAPOL Karina Jakubek</t>
  </si>
  <si>
    <t xml:space="preserve">,,O. K. CENTRUM JĘZYKÓW OBCYCH" SPÓŁKA Z OGRANICZONĄ ODPOWIEDZIALNOŚCIĄ </t>
  </si>
  <si>
    <t>Fundacja Instytut Rozwoju Regionalnego</t>
  </si>
  <si>
    <t>STOWARZYSZENIE PROREW</t>
  </si>
  <si>
    <t xml:space="preserve">,,O.K. CENTRUM JĘZYKÓW OBCYCH" SPÓŁKA Z OGRANICZONĄ ODPOWIEDZIALNOŚCIĄ </t>
  </si>
  <si>
    <t>Fundacja Pro Civitas Bono</t>
  </si>
  <si>
    <t>Placówka Kształcenia Ustawicznego Logos Centrum Edukacyjne</t>
  </si>
  <si>
    <t>Szkolny Związek Sportowy</t>
  </si>
  <si>
    <t>Poradnia Psychologiczno-Pedagogiczna w Myszyńcu</t>
  </si>
  <si>
    <t>Nowe umiejętności - nowe możliwości</t>
  </si>
  <si>
    <t>Czas na zmiany!</t>
  </si>
  <si>
    <t>Bądź aktywny! Osiągnij sukces zawodowy!</t>
  </si>
  <si>
    <t>Postaw na aktywność</t>
  </si>
  <si>
    <t>PULS AKTYWNOŚCI</t>
  </si>
  <si>
    <t>ŚCIEŻKA AKTYWNEJ REINTEGRACJI</t>
  </si>
  <si>
    <t>Wspólna sprawa</t>
  </si>
  <si>
    <t>Mój projekt - moja szansa!</t>
  </si>
  <si>
    <t>Aktywne Mazowieckie!</t>
  </si>
  <si>
    <t>Mazowiecka Aktywizacja</t>
  </si>
  <si>
    <t>W stronę aktywności i niezależności.</t>
  </si>
  <si>
    <t>Aktywizacja społeczno - zawodowa osób z niepełnosprawnością w powiecie płockim</t>
  </si>
  <si>
    <t>Otwórz się na przyszłość!</t>
  </si>
  <si>
    <t>Stop wykluczeniu!</t>
  </si>
  <si>
    <t>Ku dobremu</t>
  </si>
  <si>
    <t>Program aktywizacji społeczno- zawodowej mieszkańców województwa mazowieckiego</t>
  </si>
  <si>
    <t>Zaktywizowane Mazowsze</t>
  </si>
  <si>
    <t>Przez staż do zatrudnienia - aktywizacja zawodowa osób z niepełnosprawnościami</t>
  </si>
  <si>
    <t>PRZESTRZEŃ DO ROZWOJU</t>
  </si>
  <si>
    <t>Mazowiecka ścieżka aktywizacji społeczno-zawodowej</t>
  </si>
  <si>
    <t>Zintegruj się! Przeciwdziałamy wykluczeniu społecznemu</t>
  </si>
  <si>
    <t>Aktywizacja zawodowa i społeczna mieszkańców regionu radomskiego</t>
  </si>
  <si>
    <t>Szansa na lepszą przyszłość!</t>
  </si>
  <si>
    <t>Pracuj! Czas na aktywność społeczną i zatrudnieniową osób wykluczonych i zagrożonych wykluczeniem społecznym</t>
  </si>
  <si>
    <t>Inwestujemy w siebie!</t>
  </si>
  <si>
    <t>RPMA.09.01.00-14-A841/18</t>
  </si>
  <si>
    <t>RPMA.09.01.00-14-A793/18</t>
  </si>
  <si>
    <t>RPMA.09.01.00-14-A792/18</t>
  </si>
  <si>
    <t>RPMA.09.01.00-14-A786/18</t>
  </si>
  <si>
    <t>RPMA.09.01.00-14-A814/18</t>
  </si>
  <si>
    <t>RPMA.09.01.00-14-A763/18</t>
  </si>
  <si>
    <t>RPMA.09.01.00-14-A773/18</t>
  </si>
  <si>
    <t>RPMA.09.01.00-14-A781/18</t>
  </si>
  <si>
    <t>RPMA.09.01.00-14-A762/18</t>
  </si>
  <si>
    <t>RPMA.09.01.00-14-A802/18</t>
  </si>
  <si>
    <t>RPMA.09.01.00-14-A771/18</t>
  </si>
  <si>
    <t>RPMA.09.01.00-14-A787/18</t>
  </si>
  <si>
    <t>RPMA.09.01.00-14-A827/18</t>
  </si>
  <si>
    <t>RPMA.09.01.00-14-A824/18</t>
  </si>
  <si>
    <t>RPMA.09.01.00-14-A785/18</t>
  </si>
  <si>
    <t>RPMA.09.01.00-14-A808/18</t>
  </si>
  <si>
    <t>RPMA.09.01.00-14-A764/18</t>
  </si>
  <si>
    <t>RPMA.09.01.00-14-A825/18</t>
  </si>
  <si>
    <t>RPMA.09.01.00-14-A803/18</t>
  </si>
  <si>
    <t>RPMA.09.01.00-14-A810/18</t>
  </si>
  <si>
    <t>RPMA.09.01.00-14-A770/18</t>
  </si>
  <si>
    <t>RPMA.09.01.00-14-A769/18</t>
  </si>
  <si>
    <t>RPMA.09.01.00-14-A766/18</t>
  </si>
  <si>
    <t>RPMA.09.01.00-14-A775/18</t>
  </si>
  <si>
    <t>RPMA.09.01.00-14-A777/18</t>
  </si>
  <si>
    <t>RPMA.09.01.00-14-A776/18</t>
  </si>
  <si>
    <t>RPMA.09.01.00-14-A788/18</t>
  </si>
  <si>
    <t>RPMA.09.01.00-14-A812/18</t>
  </si>
  <si>
    <t>RPMA.09.01.00-14-A760/18</t>
  </si>
  <si>
    <t>RPMA.09.01.00-14-A761/18</t>
  </si>
  <si>
    <t>RPMA.09.01.00-14-A845/18</t>
  </si>
  <si>
    <t>RPMA.09.01.00-14-A779/18</t>
  </si>
  <si>
    <t>RPMA.09.01.00-14-A804/18</t>
  </si>
  <si>
    <t>RPMA.09.01.00-14-A791/18</t>
  </si>
  <si>
    <t>RPMA.09.01.00-14-A809/18</t>
  </si>
  <si>
    <t>RPMA.09.01.00-14-A768/18</t>
  </si>
  <si>
    <t>RPMA.09.01.00-14-A780/18</t>
  </si>
  <si>
    <t>RPMA.09.01.00-14-A797/18</t>
  </si>
  <si>
    <t>RPMA.09.01.00-14-A790/18</t>
  </si>
  <si>
    <t>RPMA.09.01.00-14-A765/18</t>
  </si>
  <si>
    <t>RPMA.09.01.00-14-A783/18</t>
  </si>
  <si>
    <t>RPMA.09.01.00-14-A789/18</t>
  </si>
  <si>
    <t>RPMA.09.01.00-14-A795/18</t>
  </si>
  <si>
    <t>RPMA.09.01.00-14-A796/18</t>
  </si>
  <si>
    <t>RPMA.09.01.00-14-A794/18</t>
  </si>
  <si>
    <t xml:space="preserve">Lista projektów wybranych do dofinansowania w trybie konkursowym dla Regionalnego Programu Operacyjnego Województwa Mazowieckiego 2014-2020 w ramach konkursu zamkniętego nr  RPMA.09.01.00-IP.01-14-068/18 dla Osi Priorytetowej IX ,,Wspieranie włączenia społecznego i walka z ubóstwem”, Działania 9.1 ,,Aktywizacja społczeno-zawodowa osób wykluczonych i przeciwdziałanie wykluczeniu społecznemu" RPO WM 2014-2020 </t>
  </si>
  <si>
    <t>Załącznik do Uchwały nr… Zarządu Województwa Mazowieckiego z dnia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</si>
</sst>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2" fontId="7" fillId="0" borderId="0" xfId="0" applyNumberFormat="1" applyFont="1"/>
    <xf numFmtId="2" fontId="0" fillId="0" borderId="0" xfId="0" applyNumberFormat="1" applyAlignment="1"/>
    <xf numFmtId="2" fontId="0" fillId="0" borderId="0" xfId="0" applyNumberFormat="1"/>
    <xf numFmtId="0" fontId="7" fillId="0" borderId="0" xfId="0" applyFont="1" applyBorder="1"/>
    <xf numFmtId="2" fontId="7" fillId="0" borderId="0" xfId="0" applyNumberFormat="1" applyFont="1" applyBorder="1"/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4" fontId="0" fillId="0" borderId="0" xfId="0" applyNumberFormat="1" applyBorder="1"/>
    <xf numFmtId="0" fontId="5" fillId="0" borderId="4" xfId="0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 readingOrder="1"/>
    </xf>
    <xf numFmtId="0" fontId="7" fillId="0" borderId="1" xfId="0" applyFont="1" applyBorder="1"/>
    <xf numFmtId="4" fontId="0" fillId="0" borderId="7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9" fontId="8" fillId="6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readingOrder="1"/>
    </xf>
    <xf numFmtId="0" fontId="8" fillId="0" borderId="5" xfId="0" applyFont="1" applyFill="1" applyBorder="1" applyAlignment="1">
      <alignment horizontal="center" vertical="center" wrapText="1" readingOrder="1"/>
    </xf>
    <xf numFmtId="4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center" vertical="center" wrapText="1" readingOrder="1"/>
    </xf>
    <xf numFmtId="4" fontId="5" fillId="4" borderId="1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2" fontId="12" fillId="6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8" fillId="0" borderId="1" xfId="0" applyFont="1" applyFill="1" applyBorder="1" applyAlignment="1">
      <alignment horizontal="center" vertical="center" wrapText="1" readingOrder="1"/>
    </xf>
    <xf numFmtId="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 readingOrder="1"/>
    </xf>
    <xf numFmtId="4" fontId="8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Border="1"/>
    <xf numFmtId="4" fontId="5" fillId="4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 readingOrder="1"/>
    </xf>
  </cellXfs>
  <cellStyles count="4">
    <cellStyle name="Normalny" xfId="0" builtinId="0"/>
    <cellStyle name="Normalny 2" xfId="2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1767228</xdr:colOff>
      <xdr:row>1</xdr:row>
      <xdr:rowOff>83345</xdr:rowOff>
    </xdr:from>
    <xdr:to>
      <xdr:col>10</xdr:col>
      <xdr:colOff>11086</xdr:colOff>
      <xdr:row>1</xdr:row>
      <xdr:rowOff>928689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3322" y="714376"/>
          <a:ext cx="9007108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topLeftCell="A28" zoomScale="80" zoomScaleNormal="80" workbookViewId="0">
      <selection activeCell="N2" sqref="N2"/>
    </sheetView>
  </sheetViews>
  <sheetFormatPr defaultRowHeight="15"/>
  <cols>
    <col min="1" max="1" width="4.140625" customWidth="1"/>
    <col min="2" max="2" width="16.140625" customWidth="1"/>
    <col min="3" max="3" width="25.42578125" customWidth="1"/>
    <col min="4" max="4" width="26.7109375" bestFit="1" customWidth="1"/>
    <col min="5" max="5" width="38.5703125" customWidth="1"/>
    <col min="6" max="6" width="18.85546875" customWidth="1"/>
    <col min="7" max="7" width="20.42578125" customWidth="1"/>
    <col min="8" max="8" width="18.5703125" customWidth="1"/>
    <col min="9" max="9" width="19.42578125" customWidth="1"/>
    <col min="10" max="10" width="18.7109375" style="11" customWidth="1"/>
    <col min="11" max="12" width="15.42578125" customWidth="1"/>
    <col min="13" max="13" width="13.5703125" customWidth="1"/>
    <col min="14" max="14" width="15.42578125" customWidth="1"/>
    <col min="15" max="15" width="10.28515625" hidden="1" customWidth="1"/>
    <col min="16" max="16" width="15" hidden="1" customWidth="1"/>
    <col min="17" max="17" width="13.85546875" hidden="1" customWidth="1"/>
  </cols>
  <sheetData>
    <row r="1" spans="1:17" ht="49.5" customHeight="1">
      <c r="A1" s="7" t="s">
        <v>20</v>
      </c>
      <c r="B1" s="7" t="s">
        <v>20</v>
      </c>
      <c r="C1" s="7" t="s">
        <v>20</v>
      </c>
      <c r="D1" s="7" t="s">
        <v>20</v>
      </c>
      <c r="E1" s="7" t="s">
        <v>20</v>
      </c>
      <c r="F1" s="7" t="s">
        <v>20</v>
      </c>
      <c r="G1" s="7" t="s">
        <v>20</v>
      </c>
      <c r="H1" s="7" t="s">
        <v>20</v>
      </c>
      <c r="I1" s="7" t="s">
        <v>20</v>
      </c>
      <c r="J1" s="9" t="s">
        <v>20</v>
      </c>
      <c r="K1" s="7" t="s">
        <v>20</v>
      </c>
      <c r="L1" s="59" t="s">
        <v>160</v>
      </c>
      <c r="M1" s="59"/>
      <c r="N1" s="59"/>
    </row>
    <row r="2" spans="1:17" s="4" customFormat="1" ht="84" customHeight="1">
      <c r="A2" s="8" t="s">
        <v>20</v>
      </c>
      <c r="B2" s="8" t="s">
        <v>20</v>
      </c>
      <c r="C2" s="8" t="s">
        <v>20</v>
      </c>
      <c r="D2" s="8" t="s">
        <v>20</v>
      </c>
      <c r="J2" s="10"/>
      <c r="K2" s="8" t="s">
        <v>20</v>
      </c>
      <c r="L2" s="8" t="s">
        <v>20</v>
      </c>
      <c r="M2" s="8" t="s">
        <v>20</v>
      </c>
      <c r="N2" s="8" t="s">
        <v>20</v>
      </c>
    </row>
    <row r="3" spans="1:17" s="2" customFormat="1" ht="71.25" customHeight="1">
      <c r="A3" s="61" t="s">
        <v>159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7" s="2" customFormat="1" ht="106.5" customHeight="1">
      <c r="A4" s="37" t="s">
        <v>0</v>
      </c>
      <c r="B4" s="37" t="s">
        <v>27</v>
      </c>
      <c r="C4" s="37" t="s">
        <v>3</v>
      </c>
      <c r="D4" s="37" t="s">
        <v>1</v>
      </c>
      <c r="E4" s="37" t="s">
        <v>2</v>
      </c>
      <c r="F4" s="37" t="s">
        <v>5</v>
      </c>
      <c r="G4" s="37" t="s">
        <v>6</v>
      </c>
      <c r="H4" s="37" t="s">
        <v>21</v>
      </c>
      <c r="I4" s="37" t="s">
        <v>9</v>
      </c>
      <c r="J4" s="38" t="s">
        <v>8</v>
      </c>
      <c r="K4" s="37" t="s">
        <v>7</v>
      </c>
      <c r="L4" s="37" t="s">
        <v>10</v>
      </c>
      <c r="M4" s="37" t="s">
        <v>18</v>
      </c>
      <c r="N4" s="37" t="s">
        <v>11</v>
      </c>
      <c r="O4" s="3" t="s">
        <v>25</v>
      </c>
      <c r="P4" s="3" t="s">
        <v>26</v>
      </c>
      <c r="Q4" s="14"/>
    </row>
    <row r="5" spans="1:17" s="2" customFormat="1" ht="99" customHeight="1">
      <c r="A5" s="39">
        <v>1</v>
      </c>
      <c r="B5" s="40" t="s">
        <v>19</v>
      </c>
      <c r="C5" s="28" t="s">
        <v>114</v>
      </c>
      <c r="D5" s="30" t="s">
        <v>32</v>
      </c>
      <c r="E5" s="30" t="s">
        <v>52</v>
      </c>
      <c r="F5" s="32">
        <v>406839.25</v>
      </c>
      <c r="G5" s="32">
        <v>406839.25</v>
      </c>
      <c r="H5" s="32">
        <v>386497.29</v>
      </c>
      <c r="I5" s="41">
        <v>325471.40000000002</v>
      </c>
      <c r="J5" s="41">
        <v>61025.89</v>
      </c>
      <c r="K5" s="31">
        <v>128.5</v>
      </c>
      <c r="L5" s="42" t="s">
        <v>20</v>
      </c>
      <c r="M5" s="43">
        <v>109</v>
      </c>
      <c r="N5" s="44"/>
      <c r="O5" s="17" t="s">
        <v>23</v>
      </c>
      <c r="P5" s="18" t="e">
        <f>#REF!-I5</f>
        <v>#REF!</v>
      </c>
      <c r="Q5" s="16" t="e">
        <f>J5-P5</f>
        <v>#REF!</v>
      </c>
    </row>
    <row r="6" spans="1:17" s="2" customFormat="1" ht="99" customHeight="1">
      <c r="A6" s="39">
        <v>2</v>
      </c>
      <c r="B6" s="40" t="s">
        <v>19</v>
      </c>
      <c r="C6" s="28" t="s">
        <v>115</v>
      </c>
      <c r="D6" s="30" t="s">
        <v>33</v>
      </c>
      <c r="E6" s="30" t="s">
        <v>53</v>
      </c>
      <c r="F6" s="32">
        <v>991215.5</v>
      </c>
      <c r="G6" s="32">
        <v>991215.5</v>
      </c>
      <c r="H6" s="32">
        <v>941654.5</v>
      </c>
      <c r="I6" s="41">
        <v>792972.4</v>
      </c>
      <c r="J6" s="41">
        <v>148682.1</v>
      </c>
      <c r="K6" s="31">
        <v>125</v>
      </c>
      <c r="L6" s="42" t="s">
        <v>20</v>
      </c>
      <c r="M6" s="43">
        <v>109</v>
      </c>
      <c r="N6" s="44"/>
      <c r="O6" s="17"/>
      <c r="P6" s="18"/>
      <c r="Q6" s="16"/>
    </row>
    <row r="7" spans="1:17" s="2" customFormat="1" ht="99" customHeight="1">
      <c r="A7" s="39">
        <v>3</v>
      </c>
      <c r="B7" s="40" t="s">
        <v>19</v>
      </c>
      <c r="C7" s="28" t="s">
        <v>116</v>
      </c>
      <c r="D7" s="30" t="s">
        <v>34</v>
      </c>
      <c r="E7" s="30" t="s">
        <v>54</v>
      </c>
      <c r="F7" s="32">
        <v>991215.5</v>
      </c>
      <c r="G7" s="32">
        <v>991215.5</v>
      </c>
      <c r="H7" s="32">
        <v>941654.5</v>
      </c>
      <c r="I7" s="41">
        <v>792972.4</v>
      </c>
      <c r="J7" s="41">
        <v>148682.1</v>
      </c>
      <c r="K7" s="31">
        <v>125</v>
      </c>
      <c r="L7" s="42" t="s">
        <v>20</v>
      </c>
      <c r="M7" s="43">
        <v>109</v>
      </c>
      <c r="N7" s="44"/>
      <c r="O7" s="17"/>
      <c r="P7" s="18"/>
      <c r="Q7" s="16"/>
    </row>
    <row r="8" spans="1:17" s="2" customFormat="1" ht="99" customHeight="1">
      <c r="A8" s="39">
        <v>4</v>
      </c>
      <c r="B8" s="40" t="s">
        <v>19</v>
      </c>
      <c r="C8" s="28" t="s">
        <v>117</v>
      </c>
      <c r="D8" s="30" t="s">
        <v>35</v>
      </c>
      <c r="E8" s="30" t="s">
        <v>55</v>
      </c>
      <c r="F8" s="32">
        <v>1004720.25</v>
      </c>
      <c r="G8" s="32">
        <v>1004720.25</v>
      </c>
      <c r="H8" s="32">
        <v>954484.23</v>
      </c>
      <c r="I8" s="41">
        <v>803776.2</v>
      </c>
      <c r="J8" s="41">
        <v>150708.03</v>
      </c>
      <c r="K8" s="31">
        <v>124</v>
      </c>
      <c r="L8" s="42" t="s">
        <v>20</v>
      </c>
      <c r="M8" s="43">
        <v>109</v>
      </c>
      <c r="N8" s="44"/>
      <c r="O8" s="17"/>
      <c r="P8" s="18"/>
      <c r="Q8" s="16"/>
    </row>
    <row r="9" spans="1:17" s="2" customFormat="1" ht="99" customHeight="1">
      <c r="A9" s="39">
        <v>5</v>
      </c>
      <c r="B9" s="40" t="s">
        <v>19</v>
      </c>
      <c r="C9" s="28" t="s">
        <v>118</v>
      </c>
      <c r="D9" s="30" t="s">
        <v>36</v>
      </c>
      <c r="E9" s="30" t="s">
        <v>56</v>
      </c>
      <c r="F9" s="32">
        <v>999432.2</v>
      </c>
      <c r="G9" s="32">
        <v>999432.2</v>
      </c>
      <c r="H9" s="32">
        <v>949460.58</v>
      </c>
      <c r="I9" s="41">
        <v>799545.76</v>
      </c>
      <c r="J9" s="41">
        <v>149914.82</v>
      </c>
      <c r="K9" s="31">
        <v>121.5</v>
      </c>
      <c r="L9" s="42" t="s">
        <v>20</v>
      </c>
      <c r="M9" s="43">
        <v>109</v>
      </c>
      <c r="N9" s="44"/>
      <c r="O9" s="17"/>
      <c r="P9" s="18"/>
      <c r="Q9" s="16"/>
    </row>
    <row r="10" spans="1:17" s="2" customFormat="1" ht="99" customHeight="1">
      <c r="A10" s="39">
        <v>6</v>
      </c>
      <c r="B10" s="40" t="s">
        <v>19</v>
      </c>
      <c r="C10" s="28" t="s">
        <v>119</v>
      </c>
      <c r="D10" s="30" t="s">
        <v>37</v>
      </c>
      <c r="E10" s="30" t="s">
        <v>57</v>
      </c>
      <c r="F10" s="32">
        <v>976432.7</v>
      </c>
      <c r="G10" s="32">
        <v>976432.7</v>
      </c>
      <c r="H10" s="32">
        <v>924232.7</v>
      </c>
      <c r="I10" s="41">
        <v>781146.16</v>
      </c>
      <c r="J10" s="41">
        <v>143086.54</v>
      </c>
      <c r="K10" s="31">
        <v>118</v>
      </c>
      <c r="L10" s="42" t="s">
        <v>20</v>
      </c>
      <c r="M10" s="43">
        <v>109</v>
      </c>
      <c r="N10" s="44"/>
      <c r="O10" s="17"/>
      <c r="P10" s="18"/>
      <c r="Q10" s="16"/>
    </row>
    <row r="11" spans="1:17" s="2" customFormat="1" ht="99" customHeight="1">
      <c r="A11" s="39">
        <v>7</v>
      </c>
      <c r="B11" s="40" t="s">
        <v>19</v>
      </c>
      <c r="C11" s="28" t="s">
        <v>120</v>
      </c>
      <c r="D11" s="30" t="s">
        <v>38</v>
      </c>
      <c r="E11" s="30" t="s">
        <v>58</v>
      </c>
      <c r="F11" s="32">
        <v>1007674.4</v>
      </c>
      <c r="G11" s="32">
        <v>1007674.4</v>
      </c>
      <c r="H11" s="32">
        <v>957290.6</v>
      </c>
      <c r="I11" s="41">
        <v>806139.52</v>
      </c>
      <c r="J11" s="41">
        <v>151151.07999999999</v>
      </c>
      <c r="K11" s="31">
        <v>115.5</v>
      </c>
      <c r="L11" s="42" t="s">
        <v>20</v>
      </c>
      <c r="M11" s="43">
        <v>109</v>
      </c>
      <c r="N11" s="44"/>
      <c r="O11" s="17"/>
      <c r="P11" s="18"/>
      <c r="Q11" s="16"/>
    </row>
    <row r="12" spans="1:17" s="2" customFormat="1" ht="99" customHeight="1">
      <c r="A12" s="39">
        <v>8</v>
      </c>
      <c r="B12" s="40" t="s">
        <v>19</v>
      </c>
      <c r="C12" s="28" t="s">
        <v>121</v>
      </c>
      <c r="D12" s="30" t="s">
        <v>39</v>
      </c>
      <c r="E12" s="30" t="s">
        <v>59</v>
      </c>
      <c r="F12" s="32">
        <v>506660</v>
      </c>
      <c r="G12" s="32">
        <v>506660</v>
      </c>
      <c r="H12" s="32">
        <v>481327</v>
      </c>
      <c r="I12" s="41">
        <v>405328</v>
      </c>
      <c r="J12" s="41">
        <v>75999</v>
      </c>
      <c r="K12" s="31">
        <v>115</v>
      </c>
      <c r="L12" s="42" t="s">
        <v>20</v>
      </c>
      <c r="M12" s="43">
        <v>109</v>
      </c>
      <c r="N12" s="44"/>
      <c r="O12" s="17"/>
      <c r="P12" s="18"/>
      <c r="Q12" s="16"/>
    </row>
    <row r="13" spans="1:17" s="2" customFormat="1" ht="99" customHeight="1">
      <c r="A13" s="39">
        <v>9</v>
      </c>
      <c r="B13" s="40" t="s">
        <v>19</v>
      </c>
      <c r="C13" s="28" t="s">
        <v>122</v>
      </c>
      <c r="D13" s="30" t="s">
        <v>40</v>
      </c>
      <c r="E13" s="30" t="s">
        <v>57</v>
      </c>
      <c r="F13" s="32">
        <v>1007557.1</v>
      </c>
      <c r="G13" s="32">
        <v>1007557.1</v>
      </c>
      <c r="H13" s="32">
        <v>957157.1</v>
      </c>
      <c r="I13" s="41">
        <v>806045.68</v>
      </c>
      <c r="J13" s="41">
        <v>151111.42000000001</v>
      </c>
      <c r="K13" s="31">
        <v>114.5</v>
      </c>
      <c r="L13" s="42" t="s">
        <v>20</v>
      </c>
      <c r="M13" s="43">
        <v>109</v>
      </c>
      <c r="N13" s="44"/>
      <c r="O13" s="17"/>
      <c r="P13" s="18"/>
      <c r="Q13" s="16"/>
    </row>
    <row r="14" spans="1:17" s="2" customFormat="1" ht="99" customHeight="1">
      <c r="A14" s="39">
        <v>10</v>
      </c>
      <c r="B14" s="40" t="s">
        <v>19</v>
      </c>
      <c r="C14" s="28" t="s">
        <v>123</v>
      </c>
      <c r="D14" s="30" t="s">
        <v>41</v>
      </c>
      <c r="E14" s="30" t="s">
        <v>60</v>
      </c>
      <c r="F14" s="32">
        <v>1021060.87</v>
      </c>
      <c r="G14" s="32">
        <v>1021060.87</v>
      </c>
      <c r="H14" s="32">
        <v>970007.82</v>
      </c>
      <c r="I14" s="41">
        <v>816848.7</v>
      </c>
      <c r="J14" s="41">
        <v>153159.12</v>
      </c>
      <c r="K14" s="31">
        <v>113</v>
      </c>
      <c r="L14" s="42" t="s">
        <v>20</v>
      </c>
      <c r="M14" s="43">
        <v>109</v>
      </c>
      <c r="N14" s="44"/>
      <c r="O14" s="17"/>
      <c r="P14" s="18"/>
      <c r="Q14" s="16"/>
    </row>
    <row r="15" spans="1:17" s="2" customFormat="1" ht="99" customHeight="1">
      <c r="A15" s="39">
        <v>11</v>
      </c>
      <c r="B15" s="40" t="s">
        <v>19</v>
      </c>
      <c r="C15" s="28" t="s">
        <v>124</v>
      </c>
      <c r="D15" s="30" t="s">
        <v>42</v>
      </c>
      <c r="E15" s="30" t="s">
        <v>58</v>
      </c>
      <c r="F15" s="32">
        <v>1003985.7</v>
      </c>
      <c r="G15" s="32">
        <v>1003985.7</v>
      </c>
      <c r="H15" s="32">
        <v>953786.41</v>
      </c>
      <c r="I15" s="41">
        <v>803188.56</v>
      </c>
      <c r="J15" s="41">
        <v>150597.85</v>
      </c>
      <c r="K15" s="31">
        <v>113</v>
      </c>
      <c r="L15" s="42" t="s">
        <v>20</v>
      </c>
      <c r="M15" s="43">
        <v>109</v>
      </c>
      <c r="N15" s="44"/>
      <c r="O15" s="17"/>
      <c r="P15" s="18"/>
      <c r="Q15" s="16"/>
    </row>
    <row r="16" spans="1:17" s="2" customFormat="1" ht="99" customHeight="1">
      <c r="A16" s="39">
        <v>12</v>
      </c>
      <c r="B16" s="40" t="s">
        <v>19</v>
      </c>
      <c r="C16" s="28" t="s">
        <v>125</v>
      </c>
      <c r="D16" s="30" t="s">
        <v>43</v>
      </c>
      <c r="E16" s="30" t="s">
        <v>61</v>
      </c>
      <c r="F16" s="32">
        <v>756161.75</v>
      </c>
      <c r="G16" s="32">
        <v>756161.75</v>
      </c>
      <c r="H16" s="32">
        <v>718353.66</v>
      </c>
      <c r="I16" s="41">
        <v>604929.4</v>
      </c>
      <c r="J16" s="41">
        <v>113424.26</v>
      </c>
      <c r="K16" s="31">
        <v>112.5</v>
      </c>
      <c r="L16" s="42" t="s">
        <v>20</v>
      </c>
      <c r="M16" s="43">
        <v>109</v>
      </c>
      <c r="N16" s="44"/>
      <c r="O16" s="17"/>
      <c r="P16" s="18"/>
      <c r="Q16" s="16"/>
    </row>
    <row r="17" spans="1:21" s="2" customFormat="1" ht="99" customHeight="1">
      <c r="A17" s="39">
        <v>13</v>
      </c>
      <c r="B17" s="40" t="s">
        <v>19</v>
      </c>
      <c r="C17" s="28" t="s">
        <v>126</v>
      </c>
      <c r="D17" s="30" t="s">
        <v>44</v>
      </c>
      <c r="E17" s="30" t="s">
        <v>62</v>
      </c>
      <c r="F17" s="32">
        <v>430240</v>
      </c>
      <c r="G17" s="32">
        <v>430240</v>
      </c>
      <c r="H17" s="32">
        <v>408728</v>
      </c>
      <c r="I17" s="41">
        <v>344192</v>
      </c>
      <c r="J17" s="41">
        <v>64536</v>
      </c>
      <c r="K17" s="31">
        <v>112</v>
      </c>
      <c r="L17" s="42" t="s">
        <v>20</v>
      </c>
      <c r="M17" s="43">
        <v>109</v>
      </c>
      <c r="N17" s="44"/>
      <c r="O17" s="17"/>
      <c r="P17" s="18"/>
      <c r="Q17" s="16"/>
    </row>
    <row r="18" spans="1:21" s="2" customFormat="1" ht="99" customHeight="1">
      <c r="A18" s="39">
        <v>14</v>
      </c>
      <c r="B18" s="40" t="s">
        <v>19</v>
      </c>
      <c r="C18" s="28" t="s">
        <v>127</v>
      </c>
      <c r="D18" s="30" t="s">
        <v>45</v>
      </c>
      <c r="E18" s="30" t="s">
        <v>63</v>
      </c>
      <c r="F18" s="32">
        <v>650680.5</v>
      </c>
      <c r="G18" s="32">
        <v>650680.5</v>
      </c>
      <c r="H18" s="32">
        <v>618146.47</v>
      </c>
      <c r="I18" s="41">
        <v>520544.4</v>
      </c>
      <c r="J18" s="41">
        <v>97602.07</v>
      </c>
      <c r="K18" s="31">
        <v>112</v>
      </c>
      <c r="L18" s="42" t="s">
        <v>20</v>
      </c>
      <c r="M18" s="43">
        <v>109</v>
      </c>
      <c r="N18" s="44"/>
      <c r="O18" s="17"/>
      <c r="P18" s="18"/>
      <c r="Q18" s="16"/>
    </row>
    <row r="19" spans="1:21" s="2" customFormat="1" ht="99" customHeight="1">
      <c r="A19" s="39">
        <v>15</v>
      </c>
      <c r="B19" s="40" t="s">
        <v>19</v>
      </c>
      <c r="C19" s="28" t="s">
        <v>128</v>
      </c>
      <c r="D19" s="30" t="s">
        <v>46</v>
      </c>
      <c r="E19" s="30" t="s">
        <v>55</v>
      </c>
      <c r="F19" s="32">
        <v>1007987.75</v>
      </c>
      <c r="G19" s="32">
        <v>1007987.75</v>
      </c>
      <c r="H19" s="32">
        <v>957588.36</v>
      </c>
      <c r="I19" s="41">
        <v>806390.2</v>
      </c>
      <c r="J19" s="41">
        <v>151198.16</v>
      </c>
      <c r="K19" s="31">
        <v>111.5</v>
      </c>
      <c r="L19" s="42" t="s">
        <v>20</v>
      </c>
      <c r="M19" s="43">
        <v>109</v>
      </c>
      <c r="N19" s="44"/>
      <c r="O19" s="17"/>
      <c r="P19" s="18"/>
      <c r="Q19" s="16"/>
    </row>
    <row r="20" spans="1:21" s="2" customFormat="1" ht="99" customHeight="1">
      <c r="A20" s="39">
        <v>16</v>
      </c>
      <c r="B20" s="40" t="s">
        <v>19</v>
      </c>
      <c r="C20" s="28" t="s">
        <v>129</v>
      </c>
      <c r="D20" s="30" t="s">
        <v>47</v>
      </c>
      <c r="E20" s="30" t="s">
        <v>64</v>
      </c>
      <c r="F20" s="32">
        <v>831186.75</v>
      </c>
      <c r="G20" s="32">
        <v>831186.75</v>
      </c>
      <c r="H20" s="32">
        <v>788817.41</v>
      </c>
      <c r="I20" s="41">
        <v>664949.4</v>
      </c>
      <c r="J20" s="41">
        <v>123868.01</v>
      </c>
      <c r="K20" s="31">
        <v>111.5</v>
      </c>
      <c r="L20" s="42" t="s">
        <v>20</v>
      </c>
      <c r="M20" s="43">
        <v>109</v>
      </c>
      <c r="N20" s="44"/>
      <c r="O20" s="17"/>
      <c r="P20" s="18"/>
      <c r="Q20" s="16"/>
    </row>
    <row r="21" spans="1:21" s="2" customFormat="1" ht="99" customHeight="1">
      <c r="A21" s="39">
        <v>17</v>
      </c>
      <c r="B21" s="40" t="s">
        <v>19</v>
      </c>
      <c r="C21" s="28" t="s">
        <v>130</v>
      </c>
      <c r="D21" s="30" t="s">
        <v>48</v>
      </c>
      <c r="E21" s="30" t="s">
        <v>65</v>
      </c>
      <c r="F21" s="32">
        <v>1000294.27</v>
      </c>
      <c r="G21" s="32">
        <v>1000294.27</v>
      </c>
      <c r="H21" s="32">
        <v>950279.55</v>
      </c>
      <c r="I21" s="41">
        <v>800235.42</v>
      </c>
      <c r="J21" s="41">
        <v>150044.13</v>
      </c>
      <c r="K21" s="31">
        <v>111.5</v>
      </c>
      <c r="L21" s="42" t="s">
        <v>20</v>
      </c>
      <c r="M21" s="43">
        <v>109</v>
      </c>
      <c r="N21" s="44"/>
      <c r="O21" s="17"/>
      <c r="P21" s="18"/>
      <c r="Q21" s="16"/>
    </row>
    <row r="22" spans="1:21" s="2" customFormat="1" ht="99" customHeight="1">
      <c r="A22" s="39">
        <v>18</v>
      </c>
      <c r="B22" s="40" t="s">
        <v>19</v>
      </c>
      <c r="C22" s="29" t="s">
        <v>131</v>
      </c>
      <c r="D22" s="31" t="s">
        <v>49</v>
      </c>
      <c r="E22" s="31" t="s">
        <v>66</v>
      </c>
      <c r="F22" s="33">
        <v>413490</v>
      </c>
      <c r="G22" s="33">
        <v>413490</v>
      </c>
      <c r="H22" s="33">
        <v>392665.5</v>
      </c>
      <c r="I22" s="41">
        <v>330792</v>
      </c>
      <c r="J22" s="41">
        <v>61873.5</v>
      </c>
      <c r="K22" s="31">
        <v>111</v>
      </c>
      <c r="L22" s="42" t="s">
        <v>20</v>
      </c>
      <c r="M22" s="43">
        <v>109</v>
      </c>
      <c r="N22" s="44"/>
      <c r="O22" s="17"/>
      <c r="P22" s="18"/>
      <c r="Q22" s="16"/>
    </row>
    <row r="23" spans="1:21" s="2" customFormat="1" ht="99" customHeight="1">
      <c r="A23" s="39">
        <v>19</v>
      </c>
      <c r="B23" s="40" t="s">
        <v>19</v>
      </c>
      <c r="C23" s="28" t="s">
        <v>132</v>
      </c>
      <c r="D23" s="30" t="s">
        <v>50</v>
      </c>
      <c r="E23" s="30" t="s">
        <v>67</v>
      </c>
      <c r="F23" s="32">
        <v>1005100.5</v>
      </c>
      <c r="G23" s="32">
        <v>1005100.5</v>
      </c>
      <c r="H23" s="32">
        <v>954845.47</v>
      </c>
      <c r="I23" s="41">
        <v>804080.4</v>
      </c>
      <c r="J23" s="41">
        <v>150765.07</v>
      </c>
      <c r="K23" s="31">
        <v>111</v>
      </c>
      <c r="L23" s="42" t="s">
        <v>20</v>
      </c>
      <c r="M23" s="43">
        <v>109</v>
      </c>
      <c r="N23" s="44"/>
      <c r="O23" s="17"/>
      <c r="P23" s="18"/>
      <c r="Q23" s="16"/>
    </row>
    <row r="24" spans="1:21" s="2" customFormat="1" ht="99" customHeight="1">
      <c r="A24" s="39">
        <v>20</v>
      </c>
      <c r="B24" s="40" t="s">
        <v>19</v>
      </c>
      <c r="C24" s="28" t="s">
        <v>133</v>
      </c>
      <c r="D24" s="30" t="s">
        <v>51</v>
      </c>
      <c r="E24" s="30" t="s">
        <v>68</v>
      </c>
      <c r="F24" s="32">
        <v>1454628.24</v>
      </c>
      <c r="G24" s="32">
        <v>1454628.24</v>
      </c>
      <c r="H24" s="32">
        <v>1379509.98</v>
      </c>
      <c r="I24" s="41">
        <v>1163702.5900000001</v>
      </c>
      <c r="J24" s="41">
        <v>215807.39</v>
      </c>
      <c r="K24" s="31">
        <v>110.5</v>
      </c>
      <c r="L24" s="42" t="s">
        <v>20</v>
      </c>
      <c r="M24" s="43">
        <v>109</v>
      </c>
      <c r="N24" s="44"/>
      <c r="O24" s="17"/>
      <c r="P24" s="18"/>
      <c r="Q24" s="16"/>
    </row>
    <row r="25" spans="1:21">
      <c r="A25" s="45"/>
      <c r="B25" s="12" t="s">
        <v>20</v>
      </c>
      <c r="C25" s="12" t="s">
        <v>20</v>
      </c>
      <c r="D25" s="12" t="s">
        <v>20</v>
      </c>
      <c r="E25" s="46" t="s">
        <v>4</v>
      </c>
      <c r="F25" s="47">
        <f>SUM(F5:F24)</f>
        <v>17466563.229999997</v>
      </c>
      <c r="G25" s="47">
        <f>SUM(G5:G24)</f>
        <v>17466563.229999997</v>
      </c>
      <c r="H25" s="47">
        <f>SUM(H5:H24)</f>
        <v>16586487.130000001</v>
      </c>
      <c r="I25" s="47">
        <f>SUM(I5:I24)</f>
        <v>13973250.59</v>
      </c>
      <c r="J25" s="47">
        <f>SUM(J5:J24)</f>
        <v>2613236.54</v>
      </c>
      <c r="K25" s="12" t="s">
        <v>20</v>
      </c>
      <c r="L25" s="12" t="s">
        <v>20</v>
      </c>
      <c r="M25" s="12" t="s">
        <v>20</v>
      </c>
      <c r="N25" s="12" t="s">
        <v>20</v>
      </c>
    </row>
    <row r="26" spans="1:21" s="1" customFormat="1" ht="17.25" customHeight="1">
      <c r="A26" s="12" t="s">
        <v>20</v>
      </c>
      <c r="B26" s="12" t="s">
        <v>20</v>
      </c>
      <c r="C26" s="12" t="s">
        <v>20</v>
      </c>
      <c r="D26" s="12" t="s">
        <v>20</v>
      </c>
      <c r="E26" s="48" t="s">
        <v>20</v>
      </c>
      <c r="F26" s="48" t="s">
        <v>20</v>
      </c>
      <c r="G26" s="48" t="s">
        <v>20</v>
      </c>
      <c r="H26" s="48" t="s">
        <v>20</v>
      </c>
      <c r="I26" s="48" t="s">
        <v>20</v>
      </c>
      <c r="J26" s="49" t="s">
        <v>20</v>
      </c>
      <c r="K26" s="5"/>
      <c r="L26" s="5"/>
      <c r="M26" s="5"/>
      <c r="N26" s="50" t="s">
        <v>20</v>
      </c>
      <c r="O26"/>
      <c r="P26"/>
      <c r="Q26"/>
      <c r="R26"/>
      <c r="S26"/>
      <c r="T26"/>
      <c r="U26"/>
    </row>
    <row r="27" spans="1:21" s="1" customFormat="1" ht="17.25" customHeight="1">
      <c r="A27" s="12"/>
      <c r="B27" s="12"/>
      <c r="C27" s="12"/>
      <c r="D27" s="12"/>
      <c r="E27" s="48"/>
      <c r="F27" s="48"/>
      <c r="G27" s="48"/>
      <c r="H27" s="48"/>
      <c r="I27" s="48"/>
      <c r="J27" s="49"/>
      <c r="K27" s="5"/>
      <c r="L27" s="5"/>
      <c r="M27" s="5"/>
      <c r="N27" s="50"/>
      <c r="O27"/>
      <c r="P27"/>
      <c r="Q27"/>
      <c r="R27"/>
      <c r="S27"/>
      <c r="T27"/>
      <c r="U27"/>
    </row>
    <row r="28" spans="1:21" s="1" customFormat="1" ht="17.25" customHeight="1">
      <c r="A28" s="12"/>
      <c r="B28" s="12"/>
      <c r="C28" s="12"/>
      <c r="D28" s="12"/>
      <c r="E28" s="48"/>
      <c r="F28" s="48"/>
      <c r="G28" s="48"/>
      <c r="H28" s="48"/>
      <c r="I28" s="48"/>
      <c r="J28" s="49"/>
      <c r="K28" s="5"/>
      <c r="L28" s="5"/>
      <c r="M28" s="5"/>
      <c r="N28" s="50"/>
      <c r="O28"/>
      <c r="P28"/>
      <c r="Q28"/>
      <c r="R28"/>
      <c r="S28"/>
      <c r="T28"/>
      <c r="U28"/>
    </row>
    <row r="29" spans="1:21" s="2" customFormat="1" ht="38.25" customHeight="1">
      <c r="A29" s="62" t="s">
        <v>28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14"/>
      <c r="P29" s="20">
        <f t="shared" ref="P29" si="0">H29-I29</f>
        <v>0</v>
      </c>
      <c r="Q29" s="16">
        <f t="shared" ref="Q29" si="1">J29-P29</f>
        <v>0</v>
      </c>
    </row>
    <row r="30" spans="1:21" s="1" customFormat="1" ht="17.25" customHeight="1">
      <c r="A30" s="12"/>
      <c r="B30" s="12"/>
      <c r="C30" s="12"/>
      <c r="D30" s="12"/>
      <c r="E30" s="48"/>
      <c r="F30" s="48"/>
      <c r="G30" s="48"/>
      <c r="H30" s="48"/>
      <c r="I30" s="48"/>
      <c r="J30" s="49"/>
      <c r="K30" s="5"/>
      <c r="L30" s="5"/>
      <c r="M30" s="5"/>
      <c r="N30" s="50"/>
      <c r="O30"/>
      <c r="P30"/>
      <c r="Q30"/>
      <c r="R30"/>
      <c r="S30"/>
      <c r="T30"/>
      <c r="U30"/>
    </row>
    <row r="31" spans="1:21" s="2" customFormat="1" ht="99" customHeight="1">
      <c r="A31" s="51">
        <v>1</v>
      </c>
      <c r="B31" s="51" t="s">
        <v>19</v>
      </c>
      <c r="C31" s="28" t="s">
        <v>134</v>
      </c>
      <c r="D31" s="34" t="s">
        <v>89</v>
      </c>
      <c r="E31" s="30" t="s">
        <v>69</v>
      </c>
      <c r="F31" s="32">
        <v>492133.56</v>
      </c>
      <c r="G31" s="32">
        <v>492133.56</v>
      </c>
      <c r="H31" s="32">
        <v>393706.71</v>
      </c>
      <c r="I31" s="52">
        <v>393706.71</v>
      </c>
      <c r="J31" s="52">
        <v>0</v>
      </c>
      <c r="K31" s="31">
        <v>110</v>
      </c>
      <c r="L31" s="53" t="s">
        <v>20</v>
      </c>
      <c r="M31" s="43">
        <v>109</v>
      </c>
      <c r="N31" s="31"/>
      <c r="O31" s="15" t="s">
        <v>24</v>
      </c>
      <c r="P31" s="19" t="e">
        <f>#REF!-#REF!</f>
        <v>#REF!</v>
      </c>
      <c r="Q31" s="16" t="e">
        <f>#REF!-P31</f>
        <v>#REF!</v>
      </c>
    </row>
    <row r="32" spans="1:21" s="1" customFormat="1" ht="92.25" customHeight="1">
      <c r="A32" s="54">
        <v>2</v>
      </c>
      <c r="B32" s="51" t="s">
        <v>19</v>
      </c>
      <c r="C32" s="28" t="s">
        <v>135</v>
      </c>
      <c r="D32" s="30" t="s">
        <v>90</v>
      </c>
      <c r="E32" s="30" t="s">
        <v>65</v>
      </c>
      <c r="F32" s="32">
        <v>1003998.2</v>
      </c>
      <c r="G32" s="32">
        <v>1003998.2</v>
      </c>
      <c r="H32" s="32">
        <v>953798.29</v>
      </c>
      <c r="I32" s="55">
        <v>803198.56</v>
      </c>
      <c r="J32" s="55">
        <v>150599.73000000001</v>
      </c>
      <c r="K32" s="31">
        <v>110</v>
      </c>
      <c r="L32" s="53" t="s">
        <v>20</v>
      </c>
      <c r="M32" s="43">
        <v>109</v>
      </c>
      <c r="N32" s="51"/>
      <c r="O32" s="23" t="s">
        <v>24</v>
      </c>
      <c r="P32" s="20" t="e">
        <f>#REF!-I32</f>
        <v>#REF!</v>
      </c>
      <c r="Q32" s="16" t="e">
        <f t="shared" ref="Q32:Q55" si="2">J32-P32</f>
        <v>#REF!</v>
      </c>
      <c r="R32" s="2"/>
      <c r="S32"/>
      <c r="T32"/>
      <c r="U32"/>
    </row>
    <row r="33" spans="1:21" s="1" customFormat="1" ht="92.25" customHeight="1">
      <c r="A33" s="54">
        <v>3</v>
      </c>
      <c r="B33" s="51" t="s">
        <v>19</v>
      </c>
      <c r="C33" s="28" t="s">
        <v>136</v>
      </c>
      <c r="D33" s="30" t="s">
        <v>91</v>
      </c>
      <c r="E33" s="30" t="s">
        <v>70</v>
      </c>
      <c r="F33" s="32">
        <v>1003197.08</v>
      </c>
      <c r="G33" s="32">
        <v>1003197.08</v>
      </c>
      <c r="H33" s="32">
        <v>953037.22</v>
      </c>
      <c r="I33" s="55">
        <v>802557.66</v>
      </c>
      <c r="J33" s="55">
        <v>150479.56</v>
      </c>
      <c r="K33" s="31">
        <v>110</v>
      </c>
      <c r="L33" s="53" t="s">
        <v>20</v>
      </c>
      <c r="M33" s="43">
        <v>109</v>
      </c>
      <c r="N33" s="51"/>
      <c r="O33" s="23" t="s">
        <v>29</v>
      </c>
      <c r="P33" s="20" t="e">
        <f>#REF!-I33</f>
        <v>#REF!</v>
      </c>
      <c r="Q33" s="16" t="e">
        <f t="shared" si="2"/>
        <v>#REF!</v>
      </c>
      <c r="R33" s="2"/>
      <c r="S33"/>
      <c r="T33"/>
      <c r="U33"/>
    </row>
    <row r="34" spans="1:21" s="1" customFormat="1" ht="92.25" customHeight="1">
      <c r="A34" s="51">
        <v>4</v>
      </c>
      <c r="B34" s="51" t="s">
        <v>19</v>
      </c>
      <c r="C34" s="28" t="s">
        <v>137</v>
      </c>
      <c r="D34" s="30" t="s">
        <v>92</v>
      </c>
      <c r="E34" s="30" t="s">
        <v>71</v>
      </c>
      <c r="F34" s="32">
        <v>1006895.7</v>
      </c>
      <c r="G34" s="32">
        <v>1006895.7</v>
      </c>
      <c r="H34" s="32">
        <v>956550.91</v>
      </c>
      <c r="I34" s="55">
        <v>805516.56</v>
      </c>
      <c r="J34" s="55">
        <v>151034.35</v>
      </c>
      <c r="K34" s="31">
        <v>109.5</v>
      </c>
      <c r="L34" s="53" t="s">
        <v>20</v>
      </c>
      <c r="M34" s="43">
        <v>109</v>
      </c>
      <c r="N34" s="51"/>
      <c r="O34" s="23" t="s">
        <v>29</v>
      </c>
      <c r="P34" s="20" t="e">
        <f>#REF!-I34</f>
        <v>#REF!</v>
      </c>
      <c r="Q34" s="16" t="e">
        <f t="shared" si="2"/>
        <v>#REF!</v>
      </c>
      <c r="R34" s="2"/>
      <c r="S34"/>
      <c r="T34"/>
      <c r="U34"/>
    </row>
    <row r="35" spans="1:21" s="1" customFormat="1" ht="92.25" customHeight="1">
      <c r="A35" s="54">
        <v>5</v>
      </c>
      <c r="B35" s="51" t="s">
        <v>19</v>
      </c>
      <c r="C35" s="28" t="s">
        <v>138</v>
      </c>
      <c r="D35" s="30" t="s">
        <v>93</v>
      </c>
      <c r="E35" s="30" t="s">
        <v>72</v>
      </c>
      <c r="F35" s="32">
        <v>963937.6</v>
      </c>
      <c r="G35" s="32">
        <v>963937.6</v>
      </c>
      <c r="H35" s="32">
        <v>915740.72</v>
      </c>
      <c r="I35" s="55">
        <v>771150.08</v>
      </c>
      <c r="J35" s="55">
        <v>144590.64000000001</v>
      </c>
      <c r="K35" s="31">
        <v>109.5</v>
      </c>
      <c r="L35" s="53" t="s">
        <v>20</v>
      </c>
      <c r="M35" s="43">
        <v>109</v>
      </c>
      <c r="N35" s="51"/>
      <c r="O35" s="23" t="s">
        <v>30</v>
      </c>
      <c r="P35" s="20" t="e">
        <f>#REF!-I35</f>
        <v>#REF!</v>
      </c>
      <c r="Q35" s="16" t="e">
        <f t="shared" si="2"/>
        <v>#REF!</v>
      </c>
      <c r="R35" s="2"/>
      <c r="S35"/>
      <c r="T35"/>
      <c r="U35"/>
    </row>
    <row r="36" spans="1:21" s="1" customFormat="1" ht="92.25" customHeight="1">
      <c r="A36" s="51">
        <v>6</v>
      </c>
      <c r="B36" s="51" t="s">
        <v>19</v>
      </c>
      <c r="C36" s="28" t="s">
        <v>139</v>
      </c>
      <c r="D36" s="30" t="s">
        <v>94</v>
      </c>
      <c r="E36" s="30" t="s">
        <v>73</v>
      </c>
      <c r="F36" s="32">
        <v>1007615.7</v>
      </c>
      <c r="G36" s="32">
        <v>1007615.7</v>
      </c>
      <c r="H36" s="32">
        <v>957234.91</v>
      </c>
      <c r="I36" s="55">
        <v>806092.56</v>
      </c>
      <c r="J36" s="55">
        <v>151142.35</v>
      </c>
      <c r="K36" s="31">
        <v>109.5</v>
      </c>
      <c r="L36" s="53" t="s">
        <v>20</v>
      </c>
      <c r="M36" s="43">
        <v>109</v>
      </c>
      <c r="N36" s="51"/>
      <c r="O36" s="23" t="s">
        <v>31</v>
      </c>
      <c r="P36" s="20" t="e">
        <f>#REF!-I36</f>
        <v>#REF!</v>
      </c>
      <c r="Q36" s="16" t="e">
        <f t="shared" si="2"/>
        <v>#REF!</v>
      </c>
      <c r="R36" s="2"/>
      <c r="S36"/>
      <c r="T36"/>
      <c r="U36"/>
    </row>
    <row r="37" spans="1:21" s="1" customFormat="1" ht="92.25" customHeight="1">
      <c r="A37" s="54">
        <v>7</v>
      </c>
      <c r="B37" s="51" t="s">
        <v>19</v>
      </c>
      <c r="C37" s="28" t="s">
        <v>140</v>
      </c>
      <c r="D37" s="30" t="s">
        <v>95</v>
      </c>
      <c r="E37" s="30" t="s">
        <v>74</v>
      </c>
      <c r="F37" s="32">
        <v>831668</v>
      </c>
      <c r="G37" s="32">
        <v>831668</v>
      </c>
      <c r="H37" s="32">
        <v>789718</v>
      </c>
      <c r="I37" s="55">
        <v>665334.4</v>
      </c>
      <c r="J37" s="55">
        <v>124383.6</v>
      </c>
      <c r="K37" s="31">
        <v>108.5</v>
      </c>
      <c r="L37" s="53" t="s">
        <v>20</v>
      </c>
      <c r="M37" s="43">
        <v>109</v>
      </c>
      <c r="N37" s="51"/>
      <c r="O37" s="23" t="s">
        <v>30</v>
      </c>
      <c r="P37" s="20" t="e">
        <f>#REF!-I37</f>
        <v>#REF!</v>
      </c>
      <c r="Q37" s="16" t="e">
        <f t="shared" si="2"/>
        <v>#REF!</v>
      </c>
      <c r="R37" s="2"/>
      <c r="S37"/>
      <c r="T37"/>
      <c r="U37"/>
    </row>
    <row r="38" spans="1:21" s="1" customFormat="1" ht="92.25" customHeight="1">
      <c r="A38" s="54">
        <v>8</v>
      </c>
      <c r="B38" s="51" t="s">
        <v>19</v>
      </c>
      <c r="C38" s="28" t="s">
        <v>141</v>
      </c>
      <c r="D38" s="30" t="s">
        <v>96</v>
      </c>
      <c r="E38" s="30" t="s">
        <v>75</v>
      </c>
      <c r="F38" s="32">
        <v>999432.2</v>
      </c>
      <c r="G38" s="32">
        <v>999432.2</v>
      </c>
      <c r="H38" s="32">
        <v>949460.58</v>
      </c>
      <c r="I38" s="55">
        <v>799545.76</v>
      </c>
      <c r="J38" s="55">
        <v>149914.82</v>
      </c>
      <c r="K38" s="31">
        <v>107.5</v>
      </c>
      <c r="L38" s="53" t="s">
        <v>20</v>
      </c>
      <c r="M38" s="43">
        <v>109</v>
      </c>
      <c r="N38" s="51"/>
      <c r="O38" s="23" t="s">
        <v>29</v>
      </c>
      <c r="P38" s="20" t="e">
        <f>#REF!-I38</f>
        <v>#REF!</v>
      </c>
      <c r="Q38" s="16" t="e">
        <f t="shared" si="2"/>
        <v>#REF!</v>
      </c>
      <c r="R38" s="2"/>
      <c r="S38"/>
      <c r="T38"/>
      <c r="U38"/>
    </row>
    <row r="39" spans="1:21" s="1" customFormat="1" ht="92.25" customHeight="1">
      <c r="A39" s="51">
        <v>9</v>
      </c>
      <c r="B39" s="51" t="s">
        <v>19</v>
      </c>
      <c r="C39" s="28" t="s">
        <v>142</v>
      </c>
      <c r="D39" s="30" t="s">
        <v>97</v>
      </c>
      <c r="E39" s="30" t="s">
        <v>76</v>
      </c>
      <c r="F39" s="32">
        <v>778240.5</v>
      </c>
      <c r="G39" s="32">
        <v>778240.5</v>
      </c>
      <c r="H39" s="32">
        <v>739328.47</v>
      </c>
      <c r="I39" s="55">
        <v>622592.4</v>
      </c>
      <c r="J39" s="55">
        <v>116736.07</v>
      </c>
      <c r="K39" s="31">
        <v>107</v>
      </c>
      <c r="L39" s="53" t="s">
        <v>20</v>
      </c>
      <c r="M39" s="43">
        <v>109</v>
      </c>
      <c r="N39" s="51"/>
      <c r="O39" s="23" t="s">
        <v>30</v>
      </c>
      <c r="P39" s="20" t="e">
        <f>#REF!-I39</f>
        <v>#REF!</v>
      </c>
      <c r="Q39" s="16" t="e">
        <f t="shared" si="2"/>
        <v>#REF!</v>
      </c>
      <c r="R39" s="2"/>
      <c r="S39"/>
      <c r="T39"/>
      <c r="U39"/>
    </row>
    <row r="40" spans="1:21" s="1" customFormat="1" ht="92.25" customHeight="1">
      <c r="A40" s="54">
        <v>10</v>
      </c>
      <c r="B40" s="51" t="s">
        <v>19</v>
      </c>
      <c r="C40" s="28" t="s">
        <v>143</v>
      </c>
      <c r="D40" s="30" t="s">
        <v>98</v>
      </c>
      <c r="E40" s="30" t="s">
        <v>72</v>
      </c>
      <c r="F40" s="32">
        <v>917567.6</v>
      </c>
      <c r="G40" s="32">
        <v>917567.6</v>
      </c>
      <c r="H40" s="32">
        <v>871689.22</v>
      </c>
      <c r="I40" s="55">
        <v>734054.08</v>
      </c>
      <c r="J40" s="55">
        <v>137635.14000000001</v>
      </c>
      <c r="K40" s="31">
        <v>107</v>
      </c>
      <c r="L40" s="53" t="s">
        <v>20</v>
      </c>
      <c r="M40" s="43">
        <v>109</v>
      </c>
      <c r="N40" s="51"/>
      <c r="O40" s="23" t="s">
        <v>30</v>
      </c>
      <c r="P40" s="20" t="e">
        <f>#REF!-I40</f>
        <v>#REF!</v>
      </c>
      <c r="Q40" s="16" t="e">
        <f t="shared" si="2"/>
        <v>#REF!</v>
      </c>
      <c r="R40" s="2"/>
      <c r="S40"/>
      <c r="T40"/>
      <c r="U40"/>
    </row>
    <row r="41" spans="1:21" s="1" customFormat="1" ht="92.25" customHeight="1">
      <c r="A41" s="51">
        <v>11</v>
      </c>
      <c r="B41" s="51" t="s">
        <v>19</v>
      </c>
      <c r="C41" s="28" t="s">
        <v>144</v>
      </c>
      <c r="D41" s="30" t="s">
        <v>99</v>
      </c>
      <c r="E41" s="30" t="s">
        <v>77</v>
      </c>
      <c r="F41" s="32">
        <v>1272895.8</v>
      </c>
      <c r="G41" s="32">
        <v>1272895.8</v>
      </c>
      <c r="H41" s="32">
        <v>1203675.8</v>
      </c>
      <c r="I41" s="55">
        <v>1018316.64</v>
      </c>
      <c r="J41" s="55">
        <v>185359.16</v>
      </c>
      <c r="K41" s="31">
        <v>105.5</v>
      </c>
      <c r="L41" s="53" t="s">
        <v>20</v>
      </c>
      <c r="M41" s="43">
        <v>109</v>
      </c>
      <c r="N41" s="51"/>
      <c r="O41" s="23" t="s">
        <v>29</v>
      </c>
      <c r="P41" s="20" t="e">
        <f>#REF!-I41</f>
        <v>#REF!</v>
      </c>
      <c r="Q41" s="16" t="e">
        <f t="shared" si="2"/>
        <v>#REF!</v>
      </c>
      <c r="R41" s="2"/>
      <c r="S41"/>
      <c r="T41"/>
      <c r="U41"/>
    </row>
    <row r="42" spans="1:21" s="1" customFormat="1" ht="92.25" customHeight="1">
      <c r="A42" s="54">
        <v>12</v>
      </c>
      <c r="B42" s="51" t="s">
        <v>19</v>
      </c>
      <c r="C42" s="28" t="s">
        <v>145</v>
      </c>
      <c r="D42" s="30" t="s">
        <v>100</v>
      </c>
      <c r="E42" s="30" t="s">
        <v>78</v>
      </c>
      <c r="F42" s="32">
        <v>356050</v>
      </c>
      <c r="G42" s="32">
        <v>356050</v>
      </c>
      <c r="H42" s="32">
        <v>284050</v>
      </c>
      <c r="I42" s="55">
        <v>284050</v>
      </c>
      <c r="J42" s="55">
        <v>0</v>
      </c>
      <c r="K42" s="31">
        <v>104.5</v>
      </c>
      <c r="L42" s="53" t="s">
        <v>20</v>
      </c>
      <c r="M42" s="43">
        <v>109</v>
      </c>
      <c r="N42" s="51"/>
      <c r="O42" s="23" t="s">
        <v>29</v>
      </c>
      <c r="P42" s="20" t="e">
        <f>#REF!-I42</f>
        <v>#REF!</v>
      </c>
      <c r="Q42" s="16" t="e">
        <f t="shared" si="2"/>
        <v>#REF!</v>
      </c>
      <c r="R42" s="2"/>
      <c r="S42"/>
      <c r="T42"/>
      <c r="U42"/>
    </row>
    <row r="43" spans="1:21" ht="94.5" customHeight="1">
      <c r="A43" s="54">
        <v>13</v>
      </c>
      <c r="B43" s="51" t="s">
        <v>19</v>
      </c>
      <c r="C43" s="28" t="s">
        <v>146</v>
      </c>
      <c r="D43" s="30" t="s">
        <v>101</v>
      </c>
      <c r="E43" s="30" t="s">
        <v>67</v>
      </c>
      <c r="F43" s="32">
        <v>1004056.2</v>
      </c>
      <c r="G43" s="32">
        <v>1004056.2</v>
      </c>
      <c r="H43" s="32">
        <v>953853.39</v>
      </c>
      <c r="I43" s="55">
        <v>803244.96</v>
      </c>
      <c r="J43" s="55">
        <v>150608.43</v>
      </c>
      <c r="K43" s="31">
        <v>104</v>
      </c>
      <c r="L43" s="53" t="s">
        <v>20</v>
      </c>
      <c r="M43" s="43">
        <v>109</v>
      </c>
      <c r="N43" s="35"/>
      <c r="P43" s="26" t="e">
        <f>#REF!-I43</f>
        <v>#REF!</v>
      </c>
      <c r="Q43" s="27" t="e">
        <f t="shared" si="2"/>
        <v>#REF!</v>
      </c>
    </row>
    <row r="44" spans="1:21" ht="94.5" customHeight="1">
      <c r="A44" s="51">
        <v>14</v>
      </c>
      <c r="B44" s="51" t="s">
        <v>19</v>
      </c>
      <c r="C44" s="28" t="s">
        <v>147</v>
      </c>
      <c r="D44" s="30" t="s">
        <v>102</v>
      </c>
      <c r="E44" s="30" t="s">
        <v>79</v>
      </c>
      <c r="F44" s="32">
        <v>395701.2</v>
      </c>
      <c r="G44" s="32">
        <v>395701.2</v>
      </c>
      <c r="H44" s="32">
        <v>375701.2</v>
      </c>
      <c r="I44" s="55">
        <v>316560.96000000002</v>
      </c>
      <c r="J44" s="55">
        <v>59140.24</v>
      </c>
      <c r="K44" s="31">
        <v>104</v>
      </c>
      <c r="L44" s="53" t="s">
        <v>20</v>
      </c>
      <c r="M44" s="43">
        <v>109</v>
      </c>
      <c r="N44" s="35"/>
      <c r="P44" s="26" t="e">
        <f>#REF!-I44</f>
        <v>#REF!</v>
      </c>
      <c r="Q44" s="27" t="e">
        <f t="shared" si="2"/>
        <v>#REF!</v>
      </c>
    </row>
    <row r="45" spans="1:21" ht="94.5" customHeight="1">
      <c r="A45" s="54">
        <v>15</v>
      </c>
      <c r="B45" s="51" t="s">
        <v>19</v>
      </c>
      <c r="C45" s="28" t="s">
        <v>148</v>
      </c>
      <c r="D45" s="30" t="s">
        <v>103</v>
      </c>
      <c r="E45" s="30" t="s">
        <v>68</v>
      </c>
      <c r="F45" s="32">
        <v>1932005.95</v>
      </c>
      <c r="G45" s="32">
        <v>1932005.95</v>
      </c>
      <c r="H45" s="32">
        <v>1831626.87</v>
      </c>
      <c r="I45" s="55">
        <v>1545604.76</v>
      </c>
      <c r="J45" s="55">
        <v>286022.11</v>
      </c>
      <c r="K45" s="31">
        <v>103.5</v>
      </c>
      <c r="L45" s="42" t="s">
        <v>20</v>
      </c>
      <c r="M45" s="43">
        <v>109</v>
      </c>
      <c r="N45" s="35"/>
      <c r="P45" s="26" t="e">
        <f>#REF!-I45</f>
        <v>#REF!</v>
      </c>
      <c r="Q45" s="27" t="e">
        <f t="shared" si="2"/>
        <v>#REF!</v>
      </c>
    </row>
    <row r="46" spans="1:21" ht="94.5" customHeight="1">
      <c r="A46" s="51">
        <v>16</v>
      </c>
      <c r="B46" s="51" t="s">
        <v>19</v>
      </c>
      <c r="C46" s="28" t="s">
        <v>149</v>
      </c>
      <c r="D46" s="30" t="s">
        <v>104</v>
      </c>
      <c r="E46" s="30" t="s">
        <v>80</v>
      </c>
      <c r="F46" s="32">
        <v>865635.75</v>
      </c>
      <c r="G46" s="32">
        <v>865635.75</v>
      </c>
      <c r="H46" s="32">
        <v>822353.75</v>
      </c>
      <c r="I46" s="55">
        <v>692508.6</v>
      </c>
      <c r="J46" s="55">
        <v>129845.15</v>
      </c>
      <c r="K46" s="31">
        <v>102.5</v>
      </c>
      <c r="L46" s="42" t="s">
        <v>20</v>
      </c>
      <c r="M46" s="43">
        <v>109</v>
      </c>
      <c r="N46" s="35"/>
      <c r="P46" s="26" t="e">
        <f>#REF!-I46</f>
        <v>#REF!</v>
      </c>
      <c r="Q46" s="27" t="e">
        <f t="shared" si="2"/>
        <v>#REF!</v>
      </c>
    </row>
    <row r="47" spans="1:21" ht="94.5" customHeight="1">
      <c r="A47" s="54">
        <v>17</v>
      </c>
      <c r="B47" s="51" t="s">
        <v>19</v>
      </c>
      <c r="C47" s="28" t="s">
        <v>150</v>
      </c>
      <c r="D47" s="30" t="s">
        <v>105</v>
      </c>
      <c r="E47" s="30" t="s">
        <v>81</v>
      </c>
      <c r="F47" s="32">
        <v>1007100.7</v>
      </c>
      <c r="G47" s="32">
        <v>1007100.7</v>
      </c>
      <c r="H47" s="32">
        <v>956745.66</v>
      </c>
      <c r="I47" s="55">
        <v>805680.56</v>
      </c>
      <c r="J47" s="55">
        <v>151065.1</v>
      </c>
      <c r="K47" s="31">
        <v>99</v>
      </c>
      <c r="L47" s="42" t="s">
        <v>20</v>
      </c>
      <c r="M47" s="43">
        <v>109</v>
      </c>
      <c r="N47" s="35"/>
      <c r="P47" s="26" t="e">
        <f>#REF!-I47</f>
        <v>#REF!</v>
      </c>
      <c r="Q47" s="27" t="e">
        <f t="shared" si="2"/>
        <v>#REF!</v>
      </c>
    </row>
    <row r="48" spans="1:21" ht="94.5" customHeight="1">
      <c r="A48" s="54">
        <v>18</v>
      </c>
      <c r="B48" s="51" t="s">
        <v>19</v>
      </c>
      <c r="C48" s="28" t="s">
        <v>151</v>
      </c>
      <c r="D48" s="30" t="s">
        <v>106</v>
      </c>
      <c r="E48" s="30" t="s">
        <v>82</v>
      </c>
      <c r="F48" s="32">
        <v>827399.8</v>
      </c>
      <c r="G48" s="32">
        <v>827399.8</v>
      </c>
      <c r="H48" s="32">
        <v>785639.8</v>
      </c>
      <c r="I48" s="55">
        <v>661919.84</v>
      </c>
      <c r="J48" s="55">
        <v>123719.96</v>
      </c>
      <c r="K48" s="31">
        <v>98.5</v>
      </c>
      <c r="L48" s="42" t="s">
        <v>20</v>
      </c>
      <c r="M48" s="43">
        <v>109</v>
      </c>
      <c r="N48" s="35"/>
      <c r="P48" s="26" t="e">
        <f>#REF!-I48</f>
        <v>#REF!</v>
      </c>
      <c r="Q48" s="27" t="e">
        <f t="shared" si="2"/>
        <v>#REF!</v>
      </c>
    </row>
    <row r="49" spans="1:21" s="1" customFormat="1" ht="94.5" customHeight="1">
      <c r="A49" s="51">
        <v>19</v>
      </c>
      <c r="B49" s="51" t="s">
        <v>19</v>
      </c>
      <c r="C49" s="28" t="s">
        <v>152</v>
      </c>
      <c r="D49" s="30" t="s">
        <v>107</v>
      </c>
      <c r="E49" s="30" t="s">
        <v>83</v>
      </c>
      <c r="F49" s="32">
        <v>1035078.1</v>
      </c>
      <c r="G49" s="32">
        <v>1035078.1</v>
      </c>
      <c r="H49" s="32">
        <v>983324.19</v>
      </c>
      <c r="I49" s="55">
        <v>828062.48</v>
      </c>
      <c r="J49" s="55">
        <v>155261.71</v>
      </c>
      <c r="K49" s="31">
        <v>95</v>
      </c>
      <c r="L49" s="42" t="s">
        <v>20</v>
      </c>
      <c r="M49" s="43">
        <v>109</v>
      </c>
      <c r="N49" s="25" t="s">
        <v>20</v>
      </c>
      <c r="O49"/>
      <c r="P49" s="26" t="e">
        <f>#REF!-I49</f>
        <v>#REF!</v>
      </c>
      <c r="Q49" s="27" t="e">
        <f t="shared" si="2"/>
        <v>#REF!</v>
      </c>
      <c r="R49"/>
      <c r="S49"/>
      <c r="T49"/>
      <c r="U49"/>
    </row>
    <row r="50" spans="1:21" s="1" customFormat="1" ht="94.5" customHeight="1">
      <c r="A50" s="54">
        <v>20</v>
      </c>
      <c r="B50" s="51" t="s">
        <v>19</v>
      </c>
      <c r="C50" s="28" t="s">
        <v>153</v>
      </c>
      <c r="D50" s="30" t="s">
        <v>108</v>
      </c>
      <c r="E50" s="30" t="s">
        <v>70</v>
      </c>
      <c r="F50" s="32">
        <v>900544.75</v>
      </c>
      <c r="G50" s="32">
        <v>900544.75</v>
      </c>
      <c r="H50" s="32">
        <v>855517.51</v>
      </c>
      <c r="I50" s="55">
        <v>720435.8</v>
      </c>
      <c r="J50" s="55">
        <v>135081.71</v>
      </c>
      <c r="K50" s="31">
        <v>95</v>
      </c>
      <c r="L50" s="42" t="s">
        <v>20</v>
      </c>
      <c r="M50" s="43">
        <v>109</v>
      </c>
      <c r="N50" s="56"/>
      <c r="O50"/>
      <c r="P50" s="26" t="e">
        <f>#REF!-I50</f>
        <v>#REF!</v>
      </c>
      <c r="Q50" s="27" t="e">
        <f t="shared" si="2"/>
        <v>#REF!</v>
      </c>
      <c r="R50"/>
      <c r="S50"/>
      <c r="T50"/>
      <c r="U50"/>
    </row>
    <row r="51" spans="1:21" s="1" customFormat="1" ht="94.5" customHeight="1">
      <c r="A51" s="51">
        <v>21</v>
      </c>
      <c r="B51" s="51" t="s">
        <v>19</v>
      </c>
      <c r="C51" s="28" t="s">
        <v>154</v>
      </c>
      <c r="D51" s="30" t="s">
        <v>109</v>
      </c>
      <c r="E51" s="30" t="s">
        <v>84</v>
      </c>
      <c r="F51" s="32">
        <v>958115.7</v>
      </c>
      <c r="G51" s="32">
        <v>958115.7</v>
      </c>
      <c r="H51" s="32">
        <v>910209.91</v>
      </c>
      <c r="I51" s="55">
        <v>766492.56</v>
      </c>
      <c r="J51" s="55">
        <v>143717.35</v>
      </c>
      <c r="K51" s="31">
        <v>94.5</v>
      </c>
      <c r="L51" s="53" t="s">
        <v>20</v>
      </c>
      <c r="M51" s="43">
        <v>109</v>
      </c>
      <c r="N51" s="56"/>
      <c r="O51"/>
      <c r="P51" s="26" t="e">
        <f>#REF!-I51</f>
        <v>#REF!</v>
      </c>
      <c r="Q51" s="27" t="e">
        <f t="shared" si="2"/>
        <v>#REF!</v>
      </c>
      <c r="R51"/>
      <c r="S51"/>
      <c r="T51"/>
      <c r="U51"/>
    </row>
    <row r="52" spans="1:21" s="1" customFormat="1" ht="94.5" customHeight="1">
      <c r="A52" s="54">
        <v>22</v>
      </c>
      <c r="B52" s="51" t="s">
        <v>19</v>
      </c>
      <c r="C52" s="28" t="s">
        <v>155</v>
      </c>
      <c r="D52" s="30" t="s">
        <v>110</v>
      </c>
      <c r="E52" s="30" t="s">
        <v>85</v>
      </c>
      <c r="F52" s="32">
        <v>1521948.48</v>
      </c>
      <c r="G52" s="32">
        <v>1521948.48</v>
      </c>
      <c r="H52" s="32">
        <v>1443068.48</v>
      </c>
      <c r="I52" s="55">
        <v>1217558.78</v>
      </c>
      <c r="J52" s="55">
        <v>225509.7</v>
      </c>
      <c r="K52" s="31">
        <v>94</v>
      </c>
      <c r="L52" s="53" t="s">
        <v>20</v>
      </c>
      <c r="M52" s="43">
        <v>109</v>
      </c>
      <c r="N52" s="56"/>
      <c r="O52"/>
      <c r="P52" s="26" t="e">
        <f>#REF!-I52</f>
        <v>#REF!</v>
      </c>
      <c r="Q52" s="27" t="e">
        <f t="shared" si="2"/>
        <v>#REF!</v>
      </c>
      <c r="R52"/>
      <c r="S52"/>
      <c r="T52"/>
      <c r="U52"/>
    </row>
    <row r="53" spans="1:21" s="1" customFormat="1" ht="94.5" customHeight="1">
      <c r="A53" s="54">
        <v>23</v>
      </c>
      <c r="B53" s="51" t="s">
        <v>19</v>
      </c>
      <c r="C53" s="28" t="s">
        <v>156</v>
      </c>
      <c r="D53" s="30" t="s">
        <v>111</v>
      </c>
      <c r="E53" s="30" t="s">
        <v>86</v>
      </c>
      <c r="F53" s="32">
        <v>399901.2</v>
      </c>
      <c r="G53" s="32">
        <v>399901.2</v>
      </c>
      <c r="H53" s="32">
        <v>379901.2</v>
      </c>
      <c r="I53" s="55">
        <v>319920.96000000002</v>
      </c>
      <c r="J53" s="55">
        <v>59980.24</v>
      </c>
      <c r="K53" s="31">
        <v>92</v>
      </c>
      <c r="L53" s="53" t="s">
        <v>20</v>
      </c>
      <c r="M53" s="43">
        <v>109</v>
      </c>
      <c r="N53" s="56"/>
      <c r="O53"/>
      <c r="P53" s="26" t="e">
        <f>#REF!-I53</f>
        <v>#REF!</v>
      </c>
      <c r="Q53" s="27" t="e">
        <f t="shared" si="2"/>
        <v>#REF!</v>
      </c>
      <c r="R53"/>
      <c r="S53"/>
      <c r="T53"/>
      <c r="U53"/>
    </row>
    <row r="54" spans="1:21" s="1" customFormat="1" ht="94.5" customHeight="1">
      <c r="A54" s="51">
        <v>24</v>
      </c>
      <c r="B54" s="51" t="s">
        <v>19</v>
      </c>
      <c r="C54" s="28" t="s">
        <v>157</v>
      </c>
      <c r="D54" s="30" t="s">
        <v>112</v>
      </c>
      <c r="E54" s="30" t="s">
        <v>87</v>
      </c>
      <c r="F54" s="32">
        <v>814743.2</v>
      </c>
      <c r="G54" s="32">
        <v>814743.2</v>
      </c>
      <c r="H54" s="32">
        <v>772727.2</v>
      </c>
      <c r="I54" s="55">
        <v>651794.56000000006</v>
      </c>
      <c r="J54" s="55">
        <v>120932.64</v>
      </c>
      <c r="K54" s="31">
        <v>91.5</v>
      </c>
      <c r="L54" s="53" t="s">
        <v>20</v>
      </c>
      <c r="M54" s="43">
        <v>109</v>
      </c>
      <c r="N54" s="56"/>
      <c r="O54"/>
      <c r="P54" s="26" t="e">
        <f>#REF!-I54</f>
        <v>#REF!</v>
      </c>
      <c r="Q54" s="27" t="e">
        <f t="shared" si="2"/>
        <v>#REF!</v>
      </c>
      <c r="R54"/>
      <c r="S54"/>
      <c r="T54"/>
      <c r="U54"/>
    </row>
    <row r="55" spans="1:21" s="1" customFormat="1" ht="94.5" customHeight="1">
      <c r="A55" s="54">
        <v>25</v>
      </c>
      <c r="B55" s="51" t="s">
        <v>19</v>
      </c>
      <c r="C55" s="28" t="s">
        <v>158</v>
      </c>
      <c r="D55" s="30" t="s">
        <v>113</v>
      </c>
      <c r="E55" s="30" t="s">
        <v>88</v>
      </c>
      <c r="F55" s="32">
        <v>366301.2</v>
      </c>
      <c r="G55" s="32">
        <v>366301.2</v>
      </c>
      <c r="H55" s="32">
        <v>347801.2</v>
      </c>
      <c r="I55" s="55">
        <v>293040.96000000002</v>
      </c>
      <c r="J55" s="55">
        <v>54760.24</v>
      </c>
      <c r="K55" s="31">
        <v>88.5</v>
      </c>
      <c r="L55" s="53" t="s">
        <v>20</v>
      </c>
      <c r="M55" s="43">
        <v>109</v>
      </c>
      <c r="N55" s="56"/>
      <c r="O55"/>
      <c r="P55" s="26" t="e">
        <f>#REF!-I55</f>
        <v>#REF!</v>
      </c>
      <c r="Q55" s="27" t="e">
        <f t="shared" si="2"/>
        <v>#REF!</v>
      </c>
      <c r="R55"/>
      <c r="S55"/>
      <c r="T55"/>
      <c r="U55"/>
    </row>
    <row r="56" spans="1:21" s="1" customFormat="1" ht="17.25" customHeight="1">
      <c r="A56" s="45"/>
      <c r="B56" s="12" t="s">
        <v>20</v>
      </c>
      <c r="C56" s="12" t="s">
        <v>20</v>
      </c>
      <c r="D56" s="12" t="s">
        <v>20</v>
      </c>
      <c r="E56" s="24" t="s">
        <v>4</v>
      </c>
      <c r="F56" s="57">
        <f>SUM(F31:F55)</f>
        <v>22662164.169999998</v>
      </c>
      <c r="G56" s="57">
        <f>SUM(G31:G55)</f>
        <v>22662164.169999998</v>
      </c>
      <c r="H56" s="57">
        <f>SUM(H31:H55)</f>
        <v>21386461.189999998</v>
      </c>
      <c r="I56" s="57">
        <f>SUM(I31:I55)</f>
        <v>18128941.190000005</v>
      </c>
      <c r="J56" s="57">
        <f>SUM(J31:J55)</f>
        <v>3257520.0000000009</v>
      </c>
      <c r="K56" s="12" t="s">
        <v>20</v>
      </c>
      <c r="L56" s="12" t="s">
        <v>20</v>
      </c>
      <c r="M56" s="12" t="s">
        <v>20</v>
      </c>
      <c r="N56" s="12" t="s">
        <v>20</v>
      </c>
      <c r="O56"/>
      <c r="P56"/>
      <c r="Q56"/>
      <c r="R56"/>
      <c r="S56"/>
      <c r="T56"/>
      <c r="U56"/>
    </row>
    <row r="57" spans="1:21" s="1" customFormat="1" ht="17.25" customHeight="1">
      <c r="A57" s="12"/>
      <c r="B57" s="21" t="s">
        <v>20</v>
      </c>
      <c r="C57" s="21" t="s">
        <v>20</v>
      </c>
      <c r="D57" s="21" t="s">
        <v>20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2" t="s">
        <v>20</v>
      </c>
      <c r="K57" s="5"/>
      <c r="L57" s="5"/>
      <c r="M57" s="5"/>
      <c r="N57" s="50"/>
      <c r="O57"/>
      <c r="P57"/>
      <c r="Q57"/>
      <c r="R57"/>
      <c r="S57"/>
      <c r="T57"/>
      <c r="U57"/>
    </row>
    <row r="58" spans="1:21" s="1" customFormat="1" ht="17.25" customHeight="1">
      <c r="A58" s="12" t="s">
        <v>20</v>
      </c>
      <c r="B58" s="21" t="s">
        <v>20</v>
      </c>
      <c r="C58" s="21" t="s">
        <v>20</v>
      </c>
      <c r="D58" s="21" t="s">
        <v>20</v>
      </c>
      <c r="E58" s="21" t="s">
        <v>20</v>
      </c>
      <c r="F58" s="21" t="s">
        <v>20</v>
      </c>
      <c r="G58" s="21" t="s">
        <v>20</v>
      </c>
      <c r="H58" s="21" t="s">
        <v>20</v>
      </c>
      <c r="I58" s="21" t="s">
        <v>20</v>
      </c>
      <c r="J58" s="22" t="s">
        <v>20</v>
      </c>
      <c r="K58" s="12" t="s">
        <v>20</v>
      </c>
      <c r="L58" s="12" t="s">
        <v>20</v>
      </c>
      <c r="M58" s="12" t="s">
        <v>20</v>
      </c>
      <c r="N58" s="12" t="s">
        <v>20</v>
      </c>
      <c r="O58"/>
      <c r="P58"/>
      <c r="Q58"/>
      <c r="R58"/>
      <c r="S58"/>
      <c r="T58"/>
      <c r="U58"/>
    </row>
    <row r="59" spans="1:21" ht="18.75" customHeight="1">
      <c r="A59" s="36" t="s">
        <v>12</v>
      </c>
      <c r="B59" s="36"/>
      <c r="C59" s="12" t="s">
        <v>20</v>
      </c>
      <c r="D59" s="12" t="s">
        <v>20</v>
      </c>
      <c r="E59" s="12" t="s">
        <v>20</v>
      </c>
      <c r="F59" s="12" t="s">
        <v>20</v>
      </c>
      <c r="G59" s="12" t="s">
        <v>20</v>
      </c>
      <c r="H59" s="12" t="s">
        <v>20</v>
      </c>
      <c r="I59" s="12" t="s">
        <v>20</v>
      </c>
      <c r="J59" s="13" t="s">
        <v>20</v>
      </c>
      <c r="K59" s="12" t="s">
        <v>20</v>
      </c>
      <c r="L59" s="12" t="s">
        <v>20</v>
      </c>
      <c r="M59" s="12" t="s">
        <v>20</v>
      </c>
      <c r="N59" s="50" t="s">
        <v>20</v>
      </c>
    </row>
    <row r="60" spans="1:21" ht="12.75" customHeight="1">
      <c r="A60" s="60" t="s">
        <v>17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21">
      <c r="A61" s="58" t="s">
        <v>22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21">
      <c r="A62" s="12" t="s">
        <v>20</v>
      </c>
      <c r="B62" s="12" t="s">
        <v>20</v>
      </c>
      <c r="C62" s="12" t="s">
        <v>20</v>
      </c>
      <c r="D62" s="12" t="s">
        <v>20</v>
      </c>
      <c r="E62" s="12" t="s">
        <v>20</v>
      </c>
      <c r="F62" s="12" t="s">
        <v>20</v>
      </c>
      <c r="G62" s="12" t="s">
        <v>20</v>
      </c>
      <c r="H62" s="12" t="s">
        <v>20</v>
      </c>
      <c r="I62" s="12" t="s">
        <v>20</v>
      </c>
      <c r="J62" s="13" t="s">
        <v>20</v>
      </c>
      <c r="K62" s="12" t="s">
        <v>20</v>
      </c>
      <c r="L62" s="12" t="s">
        <v>20</v>
      </c>
      <c r="M62" s="12" t="s">
        <v>20</v>
      </c>
      <c r="N62" s="12" t="s">
        <v>20</v>
      </c>
    </row>
  </sheetData>
  <mergeCells count="5">
    <mergeCell ref="A61:N61"/>
    <mergeCell ref="L1:N1"/>
    <mergeCell ref="A60:N60"/>
    <mergeCell ref="A3:N3"/>
    <mergeCell ref="A29:N29"/>
  </mergeCells>
  <pageMargins left="0.31496062992125984" right="0.31496062992125984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5" t="s">
        <v>13</v>
      </c>
    </row>
    <row r="2" spans="1:1">
      <c r="A2" s="5" t="s">
        <v>14</v>
      </c>
    </row>
    <row r="3" spans="1:1">
      <c r="A3" s="6" t="s">
        <v>15</v>
      </c>
    </row>
    <row r="4" spans="1:1">
      <c r="A4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Lista projektów </vt:lpstr>
      <vt:lpstr>Arkusz1</vt:lpstr>
      <vt:lpstr>'Lista projektów '!Obszar_wydruku</vt:lpstr>
      <vt:lpstr>'Lista projektów '!wniosek_po_procedurze_odwoławczej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Anna Pawlik</cp:lastModifiedBy>
  <cp:lastPrinted>2018-09-04T07:47:54Z</cp:lastPrinted>
  <dcterms:created xsi:type="dcterms:W3CDTF">2015-06-15T08:53:48Z</dcterms:created>
  <dcterms:modified xsi:type="dcterms:W3CDTF">2018-09-26T08:42:07Z</dcterms:modified>
</cp:coreProperties>
</file>