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ludwiniak\Desktop\10-01-2\9. uchwała\"/>
    </mc:Choice>
  </mc:AlternateContent>
  <bookViews>
    <workbookView xWindow="0" yWindow="0" windowWidth="28800" windowHeight="14280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'!$A$4:$Q$24</definedName>
    <definedName name="_xlnm.Print_Area" localSheetId="0">'Lista projektów '!$A$1:$N$24</definedName>
    <definedName name="wniosek_po_procedurze_odwoławczej" localSheetId="0">Arkusz1!$A$1:$A$4</definedName>
  </definedNames>
  <calcPr calcId="162913"/>
</workbook>
</file>

<file path=xl/calcChain.xml><?xml version="1.0" encoding="utf-8"?>
<calcChain xmlns="http://schemas.openxmlformats.org/spreadsheetml/2006/main">
  <c r="J18" i="3" l="1"/>
  <c r="I18" i="3"/>
  <c r="H18" i="3"/>
  <c r="G18" i="3"/>
  <c r="F18" i="3"/>
  <c r="J17" i="3" l="1"/>
  <c r="J16" i="3"/>
  <c r="J15" i="3"/>
  <c r="J14" i="3"/>
  <c r="J11" i="3"/>
  <c r="J10" i="3"/>
  <c r="J9" i="3"/>
  <c r="J8" i="3"/>
  <c r="J7" i="3"/>
  <c r="J6" i="3"/>
  <c r="J5" i="3"/>
  <c r="P6" i="3" l="1"/>
  <c r="Q6" i="3" s="1"/>
  <c r="P7" i="3"/>
  <c r="Q7" i="3" s="1"/>
  <c r="P8" i="3"/>
  <c r="Q8" i="3" s="1"/>
  <c r="P9" i="3"/>
  <c r="Q9" i="3" s="1"/>
  <c r="P10" i="3"/>
  <c r="Q10" i="3" s="1"/>
  <c r="P11" i="3"/>
  <c r="Q11" i="3" s="1"/>
  <c r="P13" i="3"/>
  <c r="Q13" i="3" s="1"/>
  <c r="P5" i="3"/>
  <c r="Q5" i="3" s="1"/>
  <c r="J12" i="3"/>
  <c r="H12" i="3"/>
  <c r="P12" i="3"/>
  <c r="G12" i="3"/>
  <c r="F12" i="3"/>
  <c r="I12" i="3"/>
  <c r="Q12" i="3" l="1"/>
</calcChain>
</file>

<file path=xl/sharedStrings.xml><?xml version="1.0" encoding="utf-8"?>
<sst xmlns="http://schemas.openxmlformats.org/spreadsheetml/2006/main" count="178" uniqueCount="62">
  <si>
    <t>Lp.</t>
  </si>
  <si>
    <t>Tytuł projektu</t>
  </si>
  <si>
    <t>Nazwa wnioskodawcy</t>
  </si>
  <si>
    <t>Numer RPMA</t>
  </si>
  <si>
    <t>Suma: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</si>
  <si>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</si>
  <si>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</si>
  <si>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</si>
  <si>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</si>
  <si>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</si>
  <si>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</si>
  <si>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</si>
  <si>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</si>
  <si>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</si>
  <si>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</si>
  <si>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</si>
  <si>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</si>
  <si>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</si>
  <si>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Kategoria interwencji</t>
  </si>
  <si>
    <t>Mazowiecka Jednostka Wdrażania Programów Unijnych</t>
  </si>
  <si>
    <t>nie dotyczy</t>
  </si>
  <si>
    <t>Wnioskowane dofinansowanie ogółem (UE+BP)</t>
  </si>
  <si>
    <t>PRÓG WYCZERPANIA ALOKACJI***</t>
  </si>
  <si>
    <t>*** poniżej progu punktowego zamieszczane są projekty, które uzyskały wymagane minimum punktowe, jednak ze względu na ostateczną kwotę alokacji nie mogą zostać skierowane do dofinansowania</t>
  </si>
  <si>
    <t>Ela</t>
  </si>
  <si>
    <t>Kasia</t>
  </si>
  <si>
    <t>Aga</t>
  </si>
  <si>
    <t>KTO</t>
  </si>
  <si>
    <t>SPR WNIOSKOWANE BP</t>
  </si>
  <si>
    <t>Instytucja Organizująca Konkurs/ Instytucja prowadząca nabór</t>
  </si>
  <si>
    <t>nd</t>
  </si>
  <si>
    <t>RPMA.10.01.02-14-a877/18</t>
  </si>
  <si>
    <t>Miasto Kobyłka</t>
  </si>
  <si>
    <t>Wsparcie dla uczniów Gminy Kobyłka poprzez rozwijanie ich kompetencji kluczowych i umiejętności.</t>
  </si>
  <si>
    <t>RPMA.10.01.02-14-a868/18</t>
  </si>
  <si>
    <t>RPMA.10.01.02-14-a866/18</t>
  </si>
  <si>
    <t>RPMA.10.01.02-14-a862/18</t>
  </si>
  <si>
    <t>RPMA.10.01.02-14-a873/18</t>
  </si>
  <si>
    <t>RPMA.10.01.02-14-a861/18</t>
  </si>
  <si>
    <t>RPMA.10.01.02-14-a853/18</t>
  </si>
  <si>
    <t>RPMA.10.01.02-14-a874/18</t>
  </si>
  <si>
    <t>RPMA.10.01.02-14-a854/18</t>
  </si>
  <si>
    <t>RPMA.10.01.02-14-a852/18</t>
  </si>
  <si>
    <t>RPMA.10.01.02-14-a850/18</t>
  </si>
  <si>
    <t>Innowacyjna edukacja w szkołach na Targówku</t>
  </si>
  <si>
    <t>Kreatywna szkoła na Targówku</t>
  </si>
  <si>
    <t>Z pasją do nauki w Szkole Podstawowej nr 2 w Karczewie</t>
  </si>
  <si>
    <t>Szkoły przyszłości - rozwój edukacji cyfrowej w Gminie Wołomin</t>
  </si>
  <si>
    <t>Z pasją do nauki  w gminie Karczew</t>
  </si>
  <si>
    <t>Mistrzowie kompetencji w Szkole Podstawowej nr 2 w Ząbkach</t>
  </si>
  <si>
    <t xml:space="preserve">ABC... Uczę się... </t>
  </si>
  <si>
    <t>Mistrzowie kompetencji w Szkole Podstawowej nr 3 w Ząbkach</t>
  </si>
  <si>
    <t>Mistrzowie kompetencji w Szkole Podstawowej nr 1 w Ząbkach</t>
  </si>
  <si>
    <t xml:space="preserve">Piaseczyńskie szkoły przyszłości </t>
  </si>
  <si>
    <t>Miasto Stołeczne Warszawa</t>
  </si>
  <si>
    <t>Gmina Karczew</t>
  </si>
  <si>
    <t>Gmina Wołomin</t>
  </si>
  <si>
    <t>Miasto Ząbki</t>
  </si>
  <si>
    <t>MIASTO ZIELONKA</t>
  </si>
  <si>
    <t>Gmina Piaseczno</t>
  </si>
  <si>
    <t>Lista projektów wybranych do dofinansowania w trybie konkursowym dla Regionalnego Programu Operacyjnego Województwa Mazowieckiego 2014-2020 w ramach konkursu zamkniętego nr RPMA.10.01.02-IP.01-14-067/18 
dla Osi priorytetowej X Edukacja dla rozwoju regionu, Działania 10.1 Edukacja ogólna w ramach ZIT, Poddziałania 10.1.2 Edukacja ogólna w ramach ZIT RPO WM 2014-2020</t>
  </si>
  <si>
    <t xml:space="preserve">Załącznik do uchwały nr………... 
Zarządu Województwa Mazowieckiego z dnia……..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</si>
</sst>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0" fontId="9" fillId="0" borderId="0" xfId="0" applyFont="1"/>
    <xf numFmtId="0" fontId="10" fillId="6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Border="1"/>
    <xf numFmtId="2" fontId="9" fillId="0" borderId="0" xfId="0" applyNumberFormat="1" applyFont="1"/>
    <xf numFmtId="2" fontId="0" fillId="0" borderId="0" xfId="0" applyNumberFormat="1" applyAlignment="1"/>
    <xf numFmtId="2" fontId="5" fillId="3" borderId="1" xfId="0" applyNumberFormat="1" applyFont="1" applyFill="1" applyBorder="1" applyAlignment="1">
      <alignment horizontal="center" vertical="center" wrapText="1"/>
    </xf>
    <xf numFmtId="2" fontId="10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Border="1"/>
    <xf numFmtId="0" fontId="9" fillId="0" borderId="0" xfId="0" applyFont="1" applyBorder="1"/>
    <xf numFmtId="2" fontId="9" fillId="0" borderId="0" xfId="0" applyNumberFormat="1" applyFont="1" applyBorder="1"/>
    <xf numFmtId="4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/>
    <xf numFmtId="4" fontId="6" fillId="0" borderId="1" xfId="0" applyNumberFormat="1" applyFont="1" applyFill="1" applyBorder="1" applyAlignment="1">
      <alignment horizontal="center" vertical="center" wrapText="1" readingOrder="1"/>
    </xf>
    <xf numFmtId="0" fontId="12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 readingOrder="1"/>
    </xf>
    <xf numFmtId="0" fontId="6" fillId="9" borderId="4" xfId="0" applyFont="1" applyFill="1" applyBorder="1" applyAlignment="1">
      <alignment horizontal="center" vertical="center" wrapText="1" readingOrder="1"/>
    </xf>
    <xf numFmtId="0" fontId="6" fillId="9" borderId="1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center" vertical="center" readingOrder="1"/>
    </xf>
    <xf numFmtId="0" fontId="0" fillId="0" borderId="0" xfId="0" applyFill="1" applyBorder="1"/>
    <xf numFmtId="0" fontId="0" fillId="0" borderId="0" xfId="0" applyFill="1" applyAlignment="1"/>
    <xf numFmtId="4" fontId="6" fillId="10" borderId="1" xfId="0" applyNumberFormat="1" applyFont="1" applyFill="1" applyBorder="1" applyAlignment="1">
      <alignment horizontal="center" vertical="center" readingOrder="1"/>
    </xf>
    <xf numFmtId="4" fontId="6" fillId="8" borderId="1" xfId="0" applyNumberFormat="1" applyFont="1" applyFill="1" applyBorder="1" applyAlignment="1">
      <alignment horizontal="center" vertical="center" readingOrder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0" fontId="8" fillId="0" borderId="0" xfId="0" applyFont="1" applyFill="1" applyBorder="1"/>
    <xf numFmtId="4" fontId="8" fillId="0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4" fontId="8" fillId="9" borderId="1" xfId="0" applyNumberFormat="1" applyFont="1" applyFill="1" applyBorder="1" applyAlignment="1">
      <alignment horizontal="center" vertical="center"/>
    </xf>
    <xf numFmtId="4" fontId="8" fillId="9" borderId="0" xfId="0" applyNumberFormat="1" applyFont="1" applyFill="1" applyBorder="1"/>
    <xf numFmtId="49" fontId="8" fillId="0" borderId="1" xfId="0" applyNumberFormat="1" applyFont="1" applyFill="1" applyBorder="1" applyAlignment="1">
      <alignment vertical="center" wrapText="1" readingOrder="1"/>
    </xf>
    <xf numFmtId="0" fontId="8" fillId="0" borderId="1" xfId="0" applyFont="1" applyFill="1" applyBorder="1" applyAlignment="1">
      <alignment vertical="center" wrapText="1" readingOrder="1"/>
    </xf>
    <xf numFmtId="49" fontId="8" fillId="8" borderId="1" xfId="0" applyNumberFormat="1" applyFont="1" applyFill="1" applyBorder="1" applyAlignment="1">
      <alignment vertical="center" wrapText="1" readingOrder="1"/>
    </xf>
    <xf numFmtId="0" fontId="8" fillId="8" borderId="1" xfId="0" applyFont="1" applyFill="1" applyBorder="1" applyAlignment="1">
      <alignment vertical="center" wrapText="1" readingOrder="1"/>
    </xf>
    <xf numFmtId="49" fontId="8" fillId="10" borderId="1" xfId="0" applyNumberFormat="1" applyFont="1" applyFill="1" applyBorder="1" applyAlignment="1">
      <alignment vertical="center" wrapText="1" readingOrder="1"/>
    </xf>
    <xf numFmtId="0" fontId="8" fillId="10" borderId="1" xfId="0" applyFont="1" applyFill="1" applyBorder="1" applyAlignment="1">
      <alignment vertical="center" wrapText="1" readingOrder="1"/>
    </xf>
    <xf numFmtId="49" fontId="6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readingOrder="1"/>
    </xf>
    <xf numFmtId="0" fontId="6" fillId="9" borderId="6" xfId="0" applyFont="1" applyFill="1" applyBorder="1" applyAlignment="1">
      <alignment horizontal="center" vertical="center" wrapText="1" readingOrder="1"/>
    </xf>
    <xf numFmtId="0" fontId="8" fillId="9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/>
    <xf numFmtId="0" fontId="6" fillId="0" borderId="1" xfId="0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readingOrder="1"/>
    </xf>
    <xf numFmtId="0" fontId="6" fillId="8" borderId="1" xfId="0" applyFont="1" applyFill="1" applyBorder="1" applyAlignment="1">
      <alignment vertical="center" wrapText="1" readingOrder="1"/>
    </xf>
    <xf numFmtId="0" fontId="6" fillId="8" borderId="1" xfId="0" applyFont="1" applyFill="1" applyBorder="1" applyAlignment="1">
      <alignment horizontal="center" vertical="center" wrapText="1" readingOrder="1"/>
    </xf>
    <xf numFmtId="4" fontId="6" fillId="8" borderId="1" xfId="0" applyNumberFormat="1" applyFont="1" applyFill="1" applyBorder="1" applyAlignment="1">
      <alignment horizontal="center" vertical="center" wrapText="1" readingOrder="1"/>
    </xf>
    <xf numFmtId="2" fontId="6" fillId="8" borderId="1" xfId="0" applyNumberFormat="1" applyFont="1" applyFill="1" applyBorder="1" applyAlignment="1">
      <alignment horizontal="center" vertical="center" readingOrder="1"/>
    </xf>
    <xf numFmtId="164" fontId="6" fillId="9" borderId="1" xfId="0" applyNumberFormat="1" applyFont="1" applyFill="1" applyBorder="1" applyAlignment="1">
      <alignment horizontal="center" vertical="center" readingOrder="1"/>
    </xf>
    <xf numFmtId="2" fontId="6" fillId="0" borderId="1" xfId="0" applyNumberFormat="1" applyFont="1" applyFill="1" applyBorder="1" applyAlignment="1">
      <alignment horizontal="center" vertical="center" readingOrder="1"/>
    </xf>
    <xf numFmtId="164" fontId="6" fillId="0" borderId="1" xfId="0" applyNumberFormat="1" applyFont="1" applyFill="1" applyBorder="1" applyAlignment="1">
      <alignment horizontal="center" vertical="center" readingOrder="1"/>
    </xf>
    <xf numFmtId="0" fontId="6" fillId="9" borderId="1" xfId="0" applyFont="1" applyFill="1" applyBorder="1" applyAlignment="1">
      <alignment vertical="center" wrapText="1" readingOrder="1"/>
    </xf>
    <xf numFmtId="4" fontId="6" fillId="10" borderId="1" xfId="0" applyNumberFormat="1" applyFont="1" applyFill="1" applyBorder="1" applyAlignment="1">
      <alignment horizontal="center" vertical="center" wrapText="1" readingOrder="1"/>
    </xf>
    <xf numFmtId="0" fontId="6" fillId="10" borderId="1" xfId="0" applyFont="1" applyFill="1" applyBorder="1" applyAlignment="1">
      <alignment horizontal="center" vertical="center" wrapText="1" readingOrder="1"/>
    </xf>
    <xf numFmtId="2" fontId="6" fillId="9" borderId="1" xfId="0" applyNumberFormat="1" applyFont="1" applyFill="1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</cellXfs>
  <cellStyles count="4">
    <cellStyle name="Normalny" xfId="0" builtinId="0"/>
    <cellStyle name="Normalny 2" xfId="2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133350</xdr:rowOff>
    </xdr:from>
    <xdr:to>
      <xdr:col>10</xdr:col>
      <xdr:colOff>738531</xdr:colOff>
      <xdr:row>1</xdr:row>
      <xdr:rowOff>895350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352425"/>
          <a:ext cx="812993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view="pageBreakPreview" zoomScaleNormal="100" zoomScaleSheetLayoutView="100" workbookViewId="0">
      <selection activeCell="B4" sqref="B4"/>
    </sheetView>
  </sheetViews>
  <sheetFormatPr defaultRowHeight="15"/>
  <cols>
    <col min="1" max="1" width="4.140625" customWidth="1"/>
    <col min="2" max="2" width="16.140625" customWidth="1"/>
    <col min="3" max="3" width="25.42578125" customWidth="1"/>
    <col min="4" max="4" width="19.140625" customWidth="1"/>
    <col min="5" max="5" width="26.42578125" customWidth="1"/>
    <col min="6" max="6" width="13.42578125" customWidth="1"/>
    <col min="7" max="7" width="17.140625" customWidth="1"/>
    <col min="8" max="8" width="18.5703125" customWidth="1"/>
    <col min="9" max="9" width="19.42578125" customWidth="1"/>
    <col min="10" max="10" width="18.7109375" style="15" customWidth="1"/>
    <col min="11" max="11" width="12.85546875" customWidth="1"/>
    <col min="12" max="12" width="16.42578125" customWidth="1"/>
    <col min="13" max="13" width="13.5703125" customWidth="1"/>
    <col min="14" max="14" width="15.42578125" customWidth="1"/>
    <col min="15" max="15" width="10.28515625" hidden="1" customWidth="1"/>
    <col min="16" max="16" width="15" hidden="1" customWidth="1"/>
    <col min="17" max="17" width="13.85546875" hidden="1" customWidth="1"/>
    <col min="18" max="16384" width="9.140625" style="1"/>
  </cols>
  <sheetData>
    <row r="1" spans="1:17" ht="38.25" customHeight="1">
      <c r="A1" s="7" t="s">
        <v>20</v>
      </c>
      <c r="B1" s="7" t="s">
        <v>20</v>
      </c>
      <c r="C1" s="7" t="s">
        <v>20</v>
      </c>
      <c r="D1" s="7" t="s">
        <v>20</v>
      </c>
      <c r="E1" s="7" t="s">
        <v>20</v>
      </c>
      <c r="F1" s="7" t="s">
        <v>20</v>
      </c>
      <c r="G1" s="7" t="s">
        <v>20</v>
      </c>
      <c r="H1" s="7" t="s">
        <v>20</v>
      </c>
      <c r="I1" s="7" t="s">
        <v>20</v>
      </c>
      <c r="J1" s="11" t="s">
        <v>20</v>
      </c>
      <c r="K1" s="7" t="s">
        <v>20</v>
      </c>
      <c r="L1" s="54" t="s">
        <v>61</v>
      </c>
      <c r="M1" s="55"/>
      <c r="N1" s="55"/>
    </row>
    <row r="2" spans="1:17" s="31" customFormat="1" ht="84" customHeight="1">
      <c r="A2" s="9" t="s">
        <v>20</v>
      </c>
      <c r="B2" s="9" t="s">
        <v>20</v>
      </c>
      <c r="C2" s="9" t="s">
        <v>20</v>
      </c>
      <c r="D2" s="9" t="s">
        <v>20</v>
      </c>
      <c r="E2" s="4"/>
      <c r="F2" s="4"/>
      <c r="G2" s="4"/>
      <c r="H2" s="4"/>
      <c r="I2" s="4"/>
      <c r="J2" s="12"/>
      <c r="K2" s="9" t="s">
        <v>20</v>
      </c>
      <c r="L2" s="9" t="s">
        <v>20</v>
      </c>
      <c r="M2" s="9" t="s">
        <v>20</v>
      </c>
      <c r="N2" s="9" t="s">
        <v>20</v>
      </c>
      <c r="O2" s="4"/>
      <c r="P2" s="4"/>
      <c r="Q2" s="4"/>
    </row>
    <row r="3" spans="1:17" s="30" customFormat="1" ht="71.25" customHeight="1">
      <c r="A3" s="58" t="s">
        <v>60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2"/>
      <c r="P3" s="2"/>
      <c r="Q3" s="2"/>
    </row>
    <row r="4" spans="1:17" s="30" customFormat="1" ht="121.5" customHeight="1">
      <c r="A4" s="3" t="s">
        <v>0</v>
      </c>
      <c r="B4" s="3" t="s">
        <v>29</v>
      </c>
      <c r="C4" s="3" t="s">
        <v>3</v>
      </c>
      <c r="D4" s="3" t="s">
        <v>1</v>
      </c>
      <c r="E4" s="3" t="s">
        <v>2</v>
      </c>
      <c r="F4" s="3" t="s">
        <v>5</v>
      </c>
      <c r="G4" s="3" t="s">
        <v>6</v>
      </c>
      <c r="H4" s="3" t="s">
        <v>21</v>
      </c>
      <c r="I4" s="3" t="s">
        <v>9</v>
      </c>
      <c r="J4" s="13" t="s">
        <v>8</v>
      </c>
      <c r="K4" s="3" t="s">
        <v>7</v>
      </c>
      <c r="L4" s="3" t="s">
        <v>10</v>
      </c>
      <c r="M4" s="3" t="s">
        <v>18</v>
      </c>
      <c r="N4" s="3" t="s">
        <v>11</v>
      </c>
      <c r="O4" s="60" t="s">
        <v>27</v>
      </c>
      <c r="P4" s="3" t="s">
        <v>28</v>
      </c>
      <c r="Q4" s="20"/>
    </row>
    <row r="5" spans="1:17" s="28" customFormat="1" ht="99" customHeight="1">
      <c r="A5" s="67">
        <v>1</v>
      </c>
      <c r="B5" s="68" t="s">
        <v>19</v>
      </c>
      <c r="C5" s="41" t="s">
        <v>31</v>
      </c>
      <c r="D5" s="42" t="s">
        <v>33</v>
      </c>
      <c r="E5" s="42" t="s">
        <v>32</v>
      </c>
      <c r="F5" s="23">
        <v>630610.61</v>
      </c>
      <c r="G5" s="23">
        <v>630610.61</v>
      </c>
      <c r="H5" s="23">
        <v>583850.93000000005</v>
      </c>
      <c r="I5" s="23">
        <v>504488.49</v>
      </c>
      <c r="J5" s="23">
        <f t="shared" ref="J5:J11" si="0">H5-I5</f>
        <v>79362.440000000061</v>
      </c>
      <c r="K5" s="69">
        <v>147.5</v>
      </c>
      <c r="L5" s="68" t="s">
        <v>30</v>
      </c>
      <c r="M5" s="68">
        <v>115</v>
      </c>
      <c r="N5" s="68" t="s">
        <v>30</v>
      </c>
      <c r="O5" s="61" t="s">
        <v>24</v>
      </c>
      <c r="P5" s="28">
        <f>H5-I5</f>
        <v>79362.440000000061</v>
      </c>
      <c r="Q5" s="28">
        <f>J5-P5</f>
        <v>0</v>
      </c>
    </row>
    <row r="6" spans="1:17" s="28" customFormat="1" ht="99" customHeight="1">
      <c r="A6" s="70">
        <v>2</v>
      </c>
      <c r="B6" s="71" t="s">
        <v>19</v>
      </c>
      <c r="C6" s="43" t="s">
        <v>34</v>
      </c>
      <c r="D6" s="44" t="s">
        <v>44</v>
      </c>
      <c r="E6" s="44" t="s">
        <v>54</v>
      </c>
      <c r="F6" s="72">
        <v>368682.5</v>
      </c>
      <c r="G6" s="72">
        <v>368682.5</v>
      </c>
      <c r="H6" s="72">
        <v>338882.5</v>
      </c>
      <c r="I6" s="72">
        <v>294946</v>
      </c>
      <c r="J6" s="72">
        <f t="shared" si="0"/>
        <v>43936.5</v>
      </c>
      <c r="K6" s="71">
        <v>147</v>
      </c>
      <c r="L6" s="71" t="s">
        <v>30</v>
      </c>
      <c r="M6" s="71">
        <v>115</v>
      </c>
      <c r="N6" s="71" t="s">
        <v>30</v>
      </c>
      <c r="O6" s="62" t="s">
        <v>24</v>
      </c>
      <c r="P6" s="26">
        <f t="shared" ref="P6:P13" si="1">H6-I6</f>
        <v>43936.5</v>
      </c>
      <c r="Q6" s="26">
        <f t="shared" ref="Q6:Q13" si="2">J6-P6</f>
        <v>0</v>
      </c>
    </row>
    <row r="7" spans="1:17" s="28" customFormat="1" ht="99" customHeight="1">
      <c r="A7" s="67">
        <v>3</v>
      </c>
      <c r="B7" s="68" t="s">
        <v>19</v>
      </c>
      <c r="C7" s="41" t="s">
        <v>35</v>
      </c>
      <c r="D7" s="42" t="s">
        <v>45</v>
      </c>
      <c r="E7" s="42" t="s">
        <v>54</v>
      </c>
      <c r="F7" s="23">
        <v>311651.25</v>
      </c>
      <c r="G7" s="23">
        <v>311651.25</v>
      </c>
      <c r="H7" s="23">
        <v>286451.25</v>
      </c>
      <c r="I7" s="23">
        <v>249321</v>
      </c>
      <c r="J7" s="23">
        <f t="shared" si="0"/>
        <v>37130.25</v>
      </c>
      <c r="K7" s="68">
        <v>145</v>
      </c>
      <c r="L7" s="68" t="s">
        <v>30</v>
      </c>
      <c r="M7" s="68">
        <v>115</v>
      </c>
      <c r="N7" s="68" t="s">
        <v>30</v>
      </c>
      <c r="O7" s="61" t="s">
        <v>25</v>
      </c>
      <c r="P7" s="28">
        <f t="shared" si="1"/>
        <v>37130.25</v>
      </c>
      <c r="Q7" s="28">
        <f t="shared" si="2"/>
        <v>0</v>
      </c>
    </row>
    <row r="8" spans="1:17" s="36" customFormat="1" ht="99" customHeight="1">
      <c r="A8" s="70">
        <v>4</v>
      </c>
      <c r="B8" s="71" t="s">
        <v>19</v>
      </c>
      <c r="C8" s="43" t="s">
        <v>36</v>
      </c>
      <c r="D8" s="44" t="s">
        <v>46</v>
      </c>
      <c r="E8" s="44" t="s">
        <v>55</v>
      </c>
      <c r="F8" s="72">
        <v>413822.5</v>
      </c>
      <c r="G8" s="72">
        <v>413822.5</v>
      </c>
      <c r="H8" s="72">
        <v>393122.5</v>
      </c>
      <c r="I8" s="33">
        <v>331058</v>
      </c>
      <c r="J8" s="72">
        <f t="shared" si="0"/>
        <v>62064.5</v>
      </c>
      <c r="K8" s="71">
        <v>139.5</v>
      </c>
      <c r="L8" s="73" t="s">
        <v>30</v>
      </c>
      <c r="M8" s="74">
        <v>115</v>
      </c>
      <c r="N8" s="27" t="s">
        <v>30</v>
      </c>
      <c r="O8" s="63" t="s">
        <v>25</v>
      </c>
      <c r="P8" s="39">
        <f t="shared" si="1"/>
        <v>62064.5</v>
      </c>
      <c r="Q8" s="40">
        <f t="shared" si="2"/>
        <v>0</v>
      </c>
    </row>
    <row r="9" spans="1:17" s="36" customFormat="1" ht="99" customHeight="1">
      <c r="A9" s="67">
        <v>5</v>
      </c>
      <c r="B9" s="68" t="s">
        <v>19</v>
      </c>
      <c r="C9" s="41" t="s">
        <v>37</v>
      </c>
      <c r="D9" s="42" t="s">
        <v>47</v>
      </c>
      <c r="E9" s="42" t="s">
        <v>56</v>
      </c>
      <c r="F9" s="23">
        <v>769646</v>
      </c>
      <c r="G9" s="23">
        <v>769646</v>
      </c>
      <c r="H9" s="23">
        <v>731163.7</v>
      </c>
      <c r="I9" s="29">
        <v>615716.80000000005</v>
      </c>
      <c r="J9" s="23">
        <f t="shared" si="0"/>
        <v>115446.89999999991</v>
      </c>
      <c r="K9" s="69">
        <v>138.5</v>
      </c>
      <c r="L9" s="75" t="s">
        <v>30</v>
      </c>
      <c r="M9" s="76">
        <v>115</v>
      </c>
      <c r="N9" s="68" t="s">
        <v>30</v>
      </c>
      <c r="O9" s="64" t="s">
        <v>24</v>
      </c>
      <c r="P9" s="37">
        <f t="shared" si="1"/>
        <v>115446.89999999991</v>
      </c>
      <c r="Q9" s="38">
        <f t="shared" si="2"/>
        <v>0</v>
      </c>
    </row>
    <row r="10" spans="1:17" s="36" customFormat="1" ht="96.75" customHeight="1">
      <c r="A10" s="77">
        <v>6</v>
      </c>
      <c r="B10" s="27" t="s">
        <v>19</v>
      </c>
      <c r="C10" s="45" t="s">
        <v>38</v>
      </c>
      <c r="D10" s="46" t="s">
        <v>48</v>
      </c>
      <c r="E10" s="46" t="s">
        <v>55</v>
      </c>
      <c r="F10" s="78">
        <v>413957.5</v>
      </c>
      <c r="G10" s="78">
        <v>413957.5</v>
      </c>
      <c r="H10" s="78">
        <v>393257.5</v>
      </c>
      <c r="I10" s="32">
        <v>331166</v>
      </c>
      <c r="J10" s="78">
        <f t="shared" si="0"/>
        <v>62091.5</v>
      </c>
      <c r="K10" s="79">
        <v>138.5</v>
      </c>
      <c r="L10" s="80" t="s">
        <v>30</v>
      </c>
      <c r="M10" s="74">
        <v>115</v>
      </c>
      <c r="N10" s="27" t="s">
        <v>30</v>
      </c>
      <c r="O10" s="63" t="s">
        <v>25</v>
      </c>
      <c r="P10" s="39">
        <f t="shared" si="1"/>
        <v>62091.5</v>
      </c>
      <c r="Q10" s="40">
        <f t="shared" si="2"/>
        <v>0</v>
      </c>
    </row>
    <row r="11" spans="1:17" s="36" customFormat="1" ht="100.5" customHeight="1">
      <c r="A11" s="67">
        <v>7</v>
      </c>
      <c r="B11" s="68" t="s">
        <v>19</v>
      </c>
      <c r="C11" s="41" t="s">
        <v>39</v>
      </c>
      <c r="D11" s="42" t="s">
        <v>49</v>
      </c>
      <c r="E11" s="42" t="s">
        <v>57</v>
      </c>
      <c r="F11" s="23">
        <v>413875.01</v>
      </c>
      <c r="G11" s="23">
        <v>413875.01</v>
      </c>
      <c r="H11" s="23">
        <v>393175.01</v>
      </c>
      <c r="I11" s="29">
        <v>331100.01</v>
      </c>
      <c r="J11" s="23">
        <f t="shared" si="0"/>
        <v>62075</v>
      </c>
      <c r="K11" s="68">
        <v>137</v>
      </c>
      <c r="L11" s="75" t="s">
        <v>30</v>
      </c>
      <c r="M11" s="76">
        <v>115</v>
      </c>
      <c r="N11" s="68" t="s">
        <v>30</v>
      </c>
      <c r="O11" s="64" t="s">
        <v>26</v>
      </c>
      <c r="P11" s="37">
        <f t="shared" si="1"/>
        <v>62075</v>
      </c>
      <c r="Q11" s="38">
        <f t="shared" si="2"/>
        <v>0</v>
      </c>
    </row>
    <row r="12" spans="1:17" s="30" customFormat="1" ht="39.75" customHeight="1">
      <c r="A12" s="59"/>
      <c r="B12" s="59"/>
      <c r="C12" s="59"/>
      <c r="D12" s="59"/>
      <c r="E12" s="24" t="s">
        <v>4</v>
      </c>
      <c r="F12" s="19">
        <f>SUM(F5:F11)</f>
        <v>3322245.37</v>
      </c>
      <c r="G12" s="19">
        <f>SUM(G5:G11)</f>
        <v>3322245.37</v>
      </c>
      <c r="H12" s="19">
        <f>SUM(H5:H11)</f>
        <v>3119903.3899999997</v>
      </c>
      <c r="I12" s="19">
        <f>SUM(I5:I11)</f>
        <v>2657796.2999999998</v>
      </c>
      <c r="J12" s="19">
        <f>SUM(J5:J11)</f>
        <v>462107.08999999997</v>
      </c>
      <c r="K12" s="81"/>
      <c r="L12" s="81"/>
      <c r="M12" s="81"/>
      <c r="N12" s="81"/>
      <c r="O12" s="65"/>
      <c r="P12" s="21">
        <f t="shared" si="1"/>
        <v>462107.08999999985</v>
      </c>
      <c r="Q12" s="22">
        <f t="shared" si="2"/>
        <v>0</v>
      </c>
    </row>
    <row r="13" spans="1:17" s="30" customFormat="1" ht="38.25" customHeight="1">
      <c r="A13" s="59" t="s">
        <v>22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5"/>
      <c r="P13" s="21">
        <f t="shared" si="1"/>
        <v>0</v>
      </c>
      <c r="Q13" s="22">
        <f t="shared" si="2"/>
        <v>0</v>
      </c>
    </row>
    <row r="14" spans="1:17" s="36" customFormat="1" ht="38.25" customHeight="1">
      <c r="A14" s="71">
        <v>8</v>
      </c>
      <c r="B14" s="71" t="s">
        <v>19</v>
      </c>
      <c r="C14" s="47" t="s">
        <v>40</v>
      </c>
      <c r="D14" s="48" t="s">
        <v>50</v>
      </c>
      <c r="E14" s="48" t="s">
        <v>58</v>
      </c>
      <c r="F14" s="82">
        <v>786443.75</v>
      </c>
      <c r="G14" s="82">
        <v>786443.75</v>
      </c>
      <c r="H14" s="82">
        <v>745543.75</v>
      </c>
      <c r="I14" s="33">
        <v>629155</v>
      </c>
      <c r="J14" s="72">
        <f>H14-I14</f>
        <v>116388.75</v>
      </c>
      <c r="K14" s="83">
        <v>136.5</v>
      </c>
      <c r="L14" s="84" t="s">
        <v>30</v>
      </c>
      <c r="M14" s="85">
        <v>115</v>
      </c>
      <c r="N14" s="86" t="s">
        <v>30</v>
      </c>
      <c r="O14" s="66"/>
      <c r="P14" s="34"/>
      <c r="Q14" s="35"/>
    </row>
    <row r="15" spans="1:17" s="36" customFormat="1" ht="67.5" customHeight="1">
      <c r="A15" s="68">
        <v>9</v>
      </c>
      <c r="B15" s="68" t="s">
        <v>19</v>
      </c>
      <c r="C15" s="49" t="s">
        <v>41</v>
      </c>
      <c r="D15" s="50" t="s">
        <v>51</v>
      </c>
      <c r="E15" s="50" t="s">
        <v>57</v>
      </c>
      <c r="F15" s="87">
        <v>413862.51</v>
      </c>
      <c r="G15" s="87">
        <v>413862.51</v>
      </c>
      <c r="H15" s="87">
        <v>393142.51</v>
      </c>
      <c r="I15" s="23">
        <v>331090.01</v>
      </c>
      <c r="J15" s="23">
        <f>H15-I15</f>
        <v>62052.5</v>
      </c>
      <c r="K15" s="88">
        <v>136</v>
      </c>
      <c r="L15" s="89" t="s">
        <v>30</v>
      </c>
      <c r="M15" s="90">
        <v>115</v>
      </c>
      <c r="N15" s="88" t="s">
        <v>30</v>
      </c>
      <c r="O15" s="66"/>
      <c r="P15" s="34"/>
      <c r="Q15" s="35"/>
    </row>
    <row r="16" spans="1:17" s="36" customFormat="1" ht="74.25" customHeight="1">
      <c r="A16" s="71">
        <v>10</v>
      </c>
      <c r="B16" s="71" t="s">
        <v>19</v>
      </c>
      <c r="C16" s="51" t="s">
        <v>42</v>
      </c>
      <c r="D16" s="52" t="s">
        <v>52</v>
      </c>
      <c r="E16" s="52" t="s">
        <v>57</v>
      </c>
      <c r="F16" s="82">
        <v>413588.75</v>
      </c>
      <c r="G16" s="82">
        <v>413588.75</v>
      </c>
      <c r="H16" s="82">
        <v>392888.75</v>
      </c>
      <c r="I16" s="33">
        <v>330871</v>
      </c>
      <c r="J16" s="72">
        <f>H16-I16</f>
        <v>62017.75</v>
      </c>
      <c r="K16" s="91">
        <v>135</v>
      </c>
      <c r="L16" s="92" t="s">
        <v>30</v>
      </c>
      <c r="M16" s="93">
        <v>115</v>
      </c>
      <c r="N16" s="86" t="s">
        <v>30</v>
      </c>
      <c r="O16" s="66"/>
      <c r="P16" s="34"/>
      <c r="Q16" s="35"/>
    </row>
    <row r="17" spans="1:17" s="36" customFormat="1" ht="99" customHeight="1">
      <c r="A17" s="68">
        <v>11</v>
      </c>
      <c r="B17" s="68" t="s">
        <v>19</v>
      </c>
      <c r="C17" s="49" t="s">
        <v>43</v>
      </c>
      <c r="D17" s="50" t="s">
        <v>53</v>
      </c>
      <c r="E17" s="50" t="s">
        <v>59</v>
      </c>
      <c r="F17" s="94">
        <v>2214290.0499999998</v>
      </c>
      <c r="G17" s="94">
        <v>2214290.0499999998</v>
      </c>
      <c r="H17" s="94">
        <v>2099006.0499999998</v>
      </c>
      <c r="I17" s="29">
        <v>1771432.04</v>
      </c>
      <c r="J17" s="23">
        <f>H17-I17</f>
        <v>327574.00999999978</v>
      </c>
      <c r="K17" s="88">
        <v>120.5</v>
      </c>
      <c r="L17" s="89" t="s">
        <v>30</v>
      </c>
      <c r="M17" s="90">
        <v>115</v>
      </c>
      <c r="N17" s="88" t="s">
        <v>30</v>
      </c>
      <c r="O17" s="64"/>
      <c r="P17" s="37"/>
      <c r="Q17" s="38"/>
    </row>
    <row r="18" spans="1:17" ht="30" customHeight="1">
      <c r="A18" s="53"/>
      <c r="B18" s="95" t="s">
        <v>20</v>
      </c>
      <c r="C18" s="95" t="s">
        <v>20</v>
      </c>
      <c r="D18" s="95" t="s">
        <v>20</v>
      </c>
      <c r="E18" s="25" t="s">
        <v>4</v>
      </c>
      <c r="F18" s="19">
        <f>SUM(F14:F17)</f>
        <v>3828185.0599999996</v>
      </c>
      <c r="G18" s="19">
        <f>SUM(G14:G17)</f>
        <v>3828185.0599999996</v>
      </c>
      <c r="H18" s="19">
        <f>SUM(H14:H17)</f>
        <v>3630581.0599999996</v>
      </c>
      <c r="I18" s="19">
        <f>SUM(I14:I17)</f>
        <v>3062548.05</v>
      </c>
      <c r="J18" s="19">
        <f>SUM(J14:J17)</f>
        <v>568033.00999999978</v>
      </c>
      <c r="K18" s="95" t="s">
        <v>20</v>
      </c>
      <c r="L18" s="95" t="s">
        <v>20</v>
      </c>
      <c r="M18" s="95" t="s">
        <v>20</v>
      </c>
      <c r="N18" s="95" t="s">
        <v>20</v>
      </c>
    </row>
    <row r="19" spans="1:17">
      <c r="A19" s="17" t="s">
        <v>20</v>
      </c>
      <c r="B19" s="17" t="s">
        <v>20</v>
      </c>
      <c r="C19" s="17" t="s">
        <v>20</v>
      </c>
      <c r="D19" s="17" t="s">
        <v>20</v>
      </c>
      <c r="E19" s="8" t="s">
        <v>20</v>
      </c>
      <c r="F19" s="8" t="s">
        <v>20</v>
      </c>
      <c r="G19" s="8" t="s">
        <v>20</v>
      </c>
      <c r="H19" s="8" t="s">
        <v>20</v>
      </c>
      <c r="I19" s="8" t="s">
        <v>20</v>
      </c>
      <c r="J19" s="14" t="s">
        <v>20</v>
      </c>
      <c r="N19" s="10" t="s">
        <v>20</v>
      </c>
    </row>
    <row r="20" spans="1:17" ht="17.25" customHeight="1">
      <c r="A20" s="17" t="s">
        <v>20</v>
      </c>
      <c r="B20" s="17" t="s">
        <v>20</v>
      </c>
      <c r="C20" s="17" t="s">
        <v>20</v>
      </c>
      <c r="D20" s="17" t="s">
        <v>20</v>
      </c>
      <c r="E20" s="17" t="s">
        <v>20</v>
      </c>
      <c r="F20" s="17" t="s">
        <v>20</v>
      </c>
      <c r="G20" s="17" t="s">
        <v>20</v>
      </c>
      <c r="H20" s="17" t="s">
        <v>20</v>
      </c>
      <c r="I20" s="17" t="s">
        <v>20</v>
      </c>
      <c r="J20" s="18" t="s">
        <v>20</v>
      </c>
      <c r="K20" s="17" t="s">
        <v>20</v>
      </c>
      <c r="L20" s="17" t="s">
        <v>20</v>
      </c>
      <c r="M20" s="17" t="s">
        <v>20</v>
      </c>
      <c r="N20" s="17" t="s">
        <v>20</v>
      </c>
    </row>
    <row r="21" spans="1:17" ht="17.25" customHeight="1">
      <c r="A21" s="16" t="s">
        <v>12</v>
      </c>
      <c r="B21" s="2"/>
      <c r="C21" s="17" t="s">
        <v>20</v>
      </c>
      <c r="D21" s="17" t="s">
        <v>20</v>
      </c>
      <c r="E21" s="17" t="s">
        <v>20</v>
      </c>
      <c r="F21" s="17" t="s">
        <v>20</v>
      </c>
      <c r="G21" s="17" t="s">
        <v>20</v>
      </c>
      <c r="H21" s="17" t="s">
        <v>20</v>
      </c>
      <c r="I21" s="17" t="s">
        <v>20</v>
      </c>
      <c r="J21" s="18" t="s">
        <v>20</v>
      </c>
      <c r="K21" s="17" t="s">
        <v>20</v>
      </c>
      <c r="L21" s="17" t="s">
        <v>20</v>
      </c>
      <c r="M21" s="17" t="s">
        <v>20</v>
      </c>
      <c r="N21" s="10" t="s">
        <v>20</v>
      </c>
    </row>
    <row r="22" spans="1:17" ht="32.25" customHeight="1">
      <c r="A22" s="57" t="s">
        <v>17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7" ht="12.75" customHeight="1">
      <c r="A23" s="56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7">
      <c r="A24" s="17" t="s">
        <v>20</v>
      </c>
      <c r="B24" s="17" t="s">
        <v>20</v>
      </c>
      <c r="C24" s="17" t="s">
        <v>20</v>
      </c>
      <c r="D24" s="17" t="s">
        <v>20</v>
      </c>
      <c r="E24" s="17" t="s">
        <v>20</v>
      </c>
      <c r="F24" s="17" t="s">
        <v>20</v>
      </c>
      <c r="G24" s="17" t="s">
        <v>20</v>
      </c>
      <c r="H24" s="17" t="s">
        <v>20</v>
      </c>
      <c r="I24" s="17" t="s">
        <v>20</v>
      </c>
      <c r="J24" s="18" t="s">
        <v>20</v>
      </c>
      <c r="K24" s="17" t="s">
        <v>20</v>
      </c>
      <c r="L24" s="17" t="s">
        <v>20</v>
      </c>
      <c r="M24" s="17" t="s">
        <v>20</v>
      </c>
      <c r="N24" s="17" t="s">
        <v>20</v>
      </c>
    </row>
  </sheetData>
  <mergeCells count="7">
    <mergeCell ref="L1:N1"/>
    <mergeCell ref="A23:N23"/>
    <mergeCell ref="A22:N22"/>
    <mergeCell ref="A3:N3"/>
    <mergeCell ref="A13:N13"/>
    <mergeCell ref="A12:D12"/>
    <mergeCell ref="K12:N12"/>
  </mergeCells>
  <pageMargins left="0.31496062992125984" right="0.31496062992125984" top="0.74803149606299213" bottom="0.74803149606299213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5" t="s">
        <v>13</v>
      </c>
    </row>
    <row r="2" spans="1:1">
      <c r="A2" s="5" t="s">
        <v>14</v>
      </c>
    </row>
    <row r="3" spans="1:1">
      <c r="A3" s="6" t="s">
        <v>15</v>
      </c>
    </row>
    <row r="4" spans="1:1">
      <c r="A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 projektów </vt:lpstr>
      <vt:lpstr>Arkusz1</vt:lpstr>
      <vt:lpstr>'Lista projektów '!Obszar_wydruku</vt:lpstr>
      <vt:lpstr>'Lista projektów '!wniosek_po_procedurze_odwoławczej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Sławomir Ludwiniak</cp:lastModifiedBy>
  <cp:lastPrinted>2018-08-27T10:56:48Z</cp:lastPrinted>
  <dcterms:created xsi:type="dcterms:W3CDTF">2015-06-15T08:53:48Z</dcterms:created>
  <dcterms:modified xsi:type="dcterms:W3CDTF">2018-09-13T09:42:01Z</dcterms:modified>
</cp:coreProperties>
</file>