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30" windowWidth="19320" windowHeight="11760"/>
  </bookViews>
  <sheets>
    <sheet name="7.1 Infrastruktura drogowa" sheetId="2" r:id="rId1"/>
  </sheets>
  <definedNames>
    <definedName name="_xlnm._FilterDatabase" localSheetId="0" hidden="1">'7.1 Infrastruktura drogowa'!$A$4:$W$4</definedName>
    <definedName name="kurs">'7.1 Infrastruktura drogowa'!$E$106</definedName>
    <definedName name="_xlnm.Print_Area" localSheetId="0">'7.1 Infrastruktura drogowa'!$A$1:$N$37</definedName>
    <definedName name="_xlnm.Print_Titles" localSheetId="0">'7.1 Infrastruktura drogowa'!$3:$3</definedName>
  </definedNames>
  <calcPr calcId="125725"/>
</workbook>
</file>

<file path=xl/calcChain.xml><?xml version="1.0" encoding="utf-8"?>
<calcChain xmlns="http://schemas.openxmlformats.org/spreadsheetml/2006/main">
  <c r="L16" i="2"/>
  <c r="G34" l="1"/>
  <c r="H34"/>
  <c r="I34"/>
  <c r="J34"/>
  <c r="F34"/>
</calcChain>
</file>

<file path=xl/sharedStrings.xml><?xml version="1.0" encoding="utf-8"?>
<sst xmlns="http://schemas.openxmlformats.org/spreadsheetml/2006/main" count="237" uniqueCount="127">
  <si>
    <t>Tytuł projektu</t>
  </si>
  <si>
    <t>Wydatki kwalifikowane</t>
  </si>
  <si>
    <t>Nazwa wnioskodawcy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</si>
  <si>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</si>
  <si>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</si>
  <si>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</si>
  <si>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</si>
  <si>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</si>
  <si>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</si>
  <si>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</si>
  <si>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</si>
  <si>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</si>
  <si>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</si>
  <si>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</si>
  <si>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</si>
  <si>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</si>
  <si>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</si>
  <si>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</si>
  <si>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</si>
  <si>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</si>
  <si>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</si>
  <si>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</si>
  <si>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</si>
  <si>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</si>
  <si>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</si>
  <si>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</si>
  <si>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</si>
  <si>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Lp.</t>
  </si>
  <si>
    <t>Numer RPMA</t>
  </si>
  <si>
    <t xml:space="preserve">SUMA:        </t>
  </si>
  <si>
    <t>Liczba punktów uzyskana przez projekt</t>
  </si>
  <si>
    <t xml:space="preserve">    </t>
  </si>
  <si>
    <t>Instytucja Organizująca Konkurs / Instytucja prowadząca nabór</t>
  </si>
  <si>
    <t>Wnioskowane dofinansowanie ogółem (UE+BP)</t>
  </si>
  <si>
    <t>Wnioskowane dofinansowanie (UE)</t>
  </si>
  <si>
    <t>Wnioskowane dofinansowanie (BP)</t>
  </si>
  <si>
    <t>Komentarz**</t>
  </si>
  <si>
    <t>Mazowiecka Jednostka Wdrażania Programów Unijnych</t>
  </si>
  <si>
    <t>Brak danych</t>
  </si>
  <si>
    <t xml:space="preserve">* nie dotyczy EFS </t>
  </si>
  <si>
    <t>Kategoria interwencji</t>
  </si>
  <si>
    <t>Wartość projektu ogółem</t>
  </si>
  <si>
    <t>Procent maksymalnej liczby punktów możliwych do zdobycia *</t>
  </si>
  <si>
    <t>** uzupełnić jedynie w przypadku wniosków po procedurze odwoławczej, w przypadku braku możliwości podpisania umowy o dofinansowanie, w przypadku kiedy projekt skierowany jest do dofinansowania po zwiększeniu alokacji na konkurs oraz umów anulowanych</t>
  </si>
  <si>
    <t>Lista projektów wybranych do dofinansowania w trybie konkursowym dla Regionalnego Programu Operacyjnego Województwa Mazowieckiego 2014-2020</t>
  </si>
  <si>
    <t>Powiat Przasnyski</t>
  </si>
  <si>
    <t>RPMA.07.01.00-14-6301/16</t>
  </si>
  <si>
    <t>RPMA.07.01.00-14-6302/16</t>
  </si>
  <si>
    <t>RPMA.07.01.00-14-6303/16</t>
  </si>
  <si>
    <t>RPMA.07.01.00-14-6339/16</t>
  </si>
  <si>
    <t>RPMA.07.01.00-14-6381/16</t>
  </si>
  <si>
    <t>RPMA.07.01.00-14-6477/16</t>
  </si>
  <si>
    <t>RPMA.07.01.00-14-6493/16</t>
  </si>
  <si>
    <t>RPMA.07.01.00-14-6481/16</t>
  </si>
  <si>
    <t>RPMA.07.01.00-14-6483/16</t>
  </si>
  <si>
    <t>RPMA.07.01.00-14-6485/16</t>
  </si>
  <si>
    <t>RPMA.07.01.00-14-6512/16</t>
  </si>
  <si>
    <t>RPMA.07.01.00-14-6514/16</t>
  </si>
  <si>
    <t>RPMA.07.01.00-14-6516/16</t>
  </si>
  <si>
    <t>RPMA.07.01.00-14-6519/16</t>
  </si>
  <si>
    <t>RPMA.07.01.00-14-6544/16</t>
  </si>
  <si>
    <t>RPMA.07.01.00-14-6657/16</t>
  </si>
  <si>
    <t>RPMA.07.01.00-14-6662/16</t>
  </si>
  <si>
    <t>RPMA.07.01.00-14-6690/16</t>
  </si>
  <si>
    <t>RPMA.07.01.00-14-6696/16</t>
  </si>
  <si>
    <t>RPMA.07.01.00-14-6702/16</t>
  </si>
  <si>
    <t>RPMA.07.01.00-14-6703/16</t>
  </si>
  <si>
    <t>RPMA.07.01.00-14-6704/16</t>
  </si>
  <si>
    <t>RPMA.07.01.00-14-6705/16</t>
  </si>
  <si>
    <t>RPMA.07.01.00-14-6706/16</t>
  </si>
  <si>
    <t>RPMA.07.01.00-14-6707/16</t>
  </si>
  <si>
    <t>RPMA.07.01.00-14-6708/16</t>
  </si>
  <si>
    <t>Powiat Ciechanowski</t>
  </si>
  <si>
    <t>Gmina - Miasto Płock</t>
  </si>
  <si>
    <t>Powiat Węgrowski</t>
  </si>
  <si>
    <t>Powiat mławski</t>
  </si>
  <si>
    <t>Powiat Siedlecki</t>
  </si>
  <si>
    <t>Miasto Siedlce</t>
  </si>
  <si>
    <t>Powiat Łosicki</t>
  </si>
  <si>
    <t>Powiat Sierpecki</t>
  </si>
  <si>
    <t>Gmina Wyszków</t>
  </si>
  <si>
    <t>Powiat Makowski</t>
  </si>
  <si>
    <t>Powiat Ostrołęcki</t>
  </si>
  <si>
    <t>Powiat Płoński</t>
  </si>
  <si>
    <t>Poprawa dostępności do terenów inwestycyjnych oraz mobilności komunikacyjnej kolejowo-drogowego węzła multimodalnego przy trasie TEN-T w Ciechanowie poprzez przebudowę drogi powiatowej nr 1241W na odcinku Ciechanów-Młock (trzeciorzędny węzeł drogowy)</t>
  </si>
  <si>
    <t>Poprawa mobilności komunikacyjnej Ciechanowa (ośrodka subregionalnego) z drogą krajową nr 7 (TEN-T) poprzez przebudowę drogi powiatowej nr 2352W na odcinku Pniewo-Czeruchy - granica powiatu (rezerwat Lekowo)</t>
  </si>
  <si>
    <t xml:space="preserve">„Rozbudowa i przebudowa ciągu drogowego ulicy Przemysłowej, ulicy Kostrogaj i Wiadukt w Płocku wraz z niezbędną infrastrukturą w celu udostępnienia terenów inwestycyjnych na osiedlu Łukasiewicza i Trzepowo” </t>
  </si>
  <si>
    <t>Przebudowa drogi powiatowej nr 2247W Kałuszyn (granica powiatu) – Wierzbno – Roguszyn – Korytnica – Paplin” w ramach Regionalnej Inwestycji Terytorialnej pn. „Utworzenie Zintegrowanego Wielofunkcyjnego Węzła Wymiany Pasażerskiej w Siedlcach oraz rozbudowa i modernizacja powiązanego z nim układu komunikacyjnego miasta i subregionu siedleckiego</t>
  </si>
  <si>
    <t>Poprawa spójności komunikacyjnej z siecią drogową TEN-T i zwiększenie dostępności zewnętrznej i wewnętrznej   powiatu mławskiego  poprzez przebudowę drogi powiatowej nr 2347W  droga krajowa nr 7 – Dąbek – Konopki  na odcinku od km 0+000,00 do km 9+ 813,00 wraz z remontem mostu na rzece Dunajczyk w m. Konopki.</t>
  </si>
  <si>
    <t>Przebudowa drogi powiatowej nr 3686W granica m. Siedlce - droga krajowa nr 2</t>
  </si>
  <si>
    <t>Rozbudowa infrastruktury komunikacyjnej w ciągu ul. Rotmistrza W. Pileckiego w Siedlcach</t>
  </si>
  <si>
    <t>Rozbudowa drogi powiatowej nr 3604W Broszków - Żeliszew Podkościelny</t>
  </si>
  <si>
    <t>Przebudowa drogi powiatowej nr 3607W Broszków - Żuków</t>
  </si>
  <si>
    <t>Przebudowa drogi powiatowej nr 3641W Zbuczyn - Tchórzew - Izdebki-Kosny</t>
  </si>
  <si>
    <t>Przebudowa drogi powiatowej Nr 2008W Górki - Litewniki - Hołowczyce - Zabuże na odcinku Puczyce - Górki - Hruszniew Kolonia</t>
  </si>
  <si>
    <t>Przebudowa drogi powiatowej Nr 2033W Próchenki -- gr. woj. (Łuby) - gr. woj. (Krawce) - Mostów - Krzywośnity - Huszlew na odcinku Mostów - Krzywośnity</t>
  </si>
  <si>
    <t>Przebudowa drogi powiatowej Nr 2059W ul. Targowa w Łosicach</t>
  </si>
  <si>
    <t>Przebudowa drogi powiatowej Nr 2050W Łosice - Hadynów - Próchenki - Krzesk - droga nr 2 na odcinku Próchenki - granica powiatu</t>
  </si>
  <si>
    <t>Przebudowa drogi powiatowej nr 3759W Szumanie-Bielsk na długości 2,278 km</t>
  </si>
  <si>
    <t>Budowa obwodnicy śródmiejskiej Wyszkowa - etap III i IV</t>
  </si>
  <si>
    <t>Przebudowa drogi powiatowej nr 2113W Gąsewo Poduchowne – Nowy Szczeglin, od km 0+166 do km 3+420, odcinek o długości 3,254 km</t>
  </si>
  <si>
    <t>Budowa układu drogowo - infrastrukturalnego terenów inwestycyjnych PSG Chorzele. Połączenie z kolejową siecią TEN-T.</t>
  </si>
  <si>
    <t>Podniesienie stanu technicznego drogi powiatowej nr 4403 W na terenie gminy Goworowo, powiatu ostrołęckiego w ramach poprawy jakości połączenia subregionalnej struktury komunikacyjnej z siecią TEN-T</t>
  </si>
  <si>
    <t xml:space="preserve">Poprawa spójności komunikacyjnej, społecznej i gospodarczej w subregionie ciechanowskim poprzez przebudowę dróg w powiecie płońskim, łączących się z siecią TEN-T – przebudowa drogi powiatowej Nr 3052W Wrońska – Omięciny – Joniec
</t>
  </si>
  <si>
    <t>Poprawa spójności komunikacyjnej, społecznej i gospodarczej w subregionie ciechanowskim poprzez przebudowę dróg w powiecie płońskim, łączących się z siecią TEN-T – przebudowa drogi powiatowej Nr 3040W Szpondowo – Strachowo – Poczernin</t>
  </si>
  <si>
    <t>Poprawa spójności komunikacyjnej, społecznej i gospodarczej w subregionie ciechanowskim poprzez przebudowę dróg w powiecie płońskim, łączących się z siecią TEN-T – przebudowa drogi powiatowej Nr 3034W Szymaki – Smardzewo – Sochocin Kolonia”</t>
  </si>
  <si>
    <t xml:space="preserve">Poprawa spójności komunikacyjnej, społecznej i gospodarczej w subregionie ciechanowskim poprzez przebudowę dróg w powiecie płońskim, łączących się z siecią TEN-T – przebudowa drogi powiatowej Nr 3030W Wierzbica Szlachecka – Starczewo – Arcelin” </t>
  </si>
  <si>
    <t>Poprawa spójności komunikacyjnej, społecznej i gospodarczej w subregionie ciechanowskim poprzez przebudowę dróg w powiecie płońskim, łączących się z siecią TEN-T – przebudowa drogi powiatowej Nr 3061W Baboszewo – Dzierzążnia – Kucice</t>
  </si>
  <si>
    <t>Poprawa spójności komunikacyjnej, społecznej i gospodarczej w subregionie ciechanowskim poprzez przebudowę dróg w powiecie płońskim, łączących się z siecią TEN-T – przebudowa drogi powiatowej Nr 3076W ul. Płocka w Płońsku</t>
  </si>
  <si>
    <t>Poprawa spójności komunikacyjnej, społecznej i gospodarczej w subregionie ciechanowskim poprzez przebudowę dróg w powiecie płońskim, łączących się z siecią TEN-T – przebudowa drogi powiatowej Nr 3079W ul. Warszawska w Płońsku</t>
  </si>
  <si>
    <t xml:space="preserve">034 </t>
  </si>
  <si>
    <t xml:space="preserve">030 </t>
  </si>
  <si>
    <t>034</t>
  </si>
  <si>
    <t>25</t>
  </si>
  <si>
    <t>26</t>
  </si>
  <si>
    <t>Załącznik do uchwały nr..................... Zarządu Województwa Mazowieckiego z dnia ..................... zmieniającej uchwałę w sprawie zatwierdzenia listy ocenionych projektów, które spełniły kryteria wyboru projektów i uzyskały kolejno największą liczbę punktów, złożonych w ramach konkursu RPMA.07.01.00-IP.01-14-019/16 Oś Priorytetowa VII – Rozwój regionalnego systemu transportowego Działania 7.1 - Infrastruktura drogowa, Typ projektu: Budowa i przebudowa dróg powiatowych i gminnych w ramach planów inwestycyjnych dla subregionów objętych OSI problemowymi, spełniających warunki zapisane w UP w ramach Regionalnego Programu Operacyjnego Województwa Mazowieckiego na lata 2014-2020.</t>
  </si>
  <si>
    <t>RPMA.07.01.00-14-6608/16</t>
  </si>
  <si>
    <t>Podniesienie stanu technicznego drogi powiatowej Nr 4403W odcinkowo na terenie gminy Brańszczyk i Długosiodło, powiatu wyszkowskiego w ramach poprawy jakości połączenia subregionalnej struktury komunikacyjnej z siecią TEN-T.</t>
  </si>
  <si>
    <t>Powiat Wyszkowski</t>
  </si>
  <si>
    <t>12 338 122,10</t>
  </si>
  <si>
    <t>27</t>
  </si>
  <si>
    <t>030</t>
  </si>
  <si>
    <t>po procedurze odwoławczej</t>
  </si>
  <si>
    <t>RPMA.07.01.00-14-6593/16</t>
  </si>
  <si>
    <t>Skomunikowanie miasta Mława z węzłem przesiadkowym i korytarzami transportowymi sieci TEN-T</t>
  </si>
  <si>
    <t>Miasto Mława</t>
  </si>
  <si>
    <t>28</t>
  </si>
</sst>
</file>

<file path=xl/styles.xml><?xml version="1.0" encoding="utf-8"?>
<styleSheet xmlns="http://schemas.openxmlformats.org/spreadsheetml/2006/main">
  <numFmts count="2">
    <numFmt numFmtId="164" formatCode="_-* #,##0.00\ [$zł-415]_-;\-* #,##0.00\ [$zł-415]_-;_-* &quot;-&quot;??\ [$zł-415]_-;_-@_-"/>
    <numFmt numFmtId="165" formatCode="#,##0.00\ &quot;zł&quot;"/>
  </numFmts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4"/>
      <color rgb="FF000000"/>
      <name val="Calibri"/>
      <family val="2"/>
      <charset val="238"/>
    </font>
    <font>
      <sz val="10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72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1" fillId="0" borderId="0" xfId="0" applyFont="1"/>
    <xf numFmtId="165" fontId="18" fillId="0" borderId="14" xfId="0" applyNumberFormat="1" applyFont="1" applyFill="1" applyBorder="1" applyAlignment="1">
      <alignment vertical="center"/>
    </xf>
    <xf numFmtId="49" fontId="18" fillId="0" borderId="14" xfId="0" applyNumberFormat="1" applyFont="1" applyFill="1" applyBorder="1" applyAlignment="1">
      <alignment vertical="center"/>
    </xf>
    <xf numFmtId="0" fontId="18" fillId="0" borderId="14" xfId="0" applyFont="1" applyFill="1" applyBorder="1" applyAlignment="1">
      <alignment vertical="center" wrapText="1"/>
    </xf>
    <xf numFmtId="164" fontId="18" fillId="0" borderId="14" xfId="0" applyNumberFormat="1" applyFont="1" applyFill="1" applyBorder="1" applyAlignment="1">
      <alignment vertical="center"/>
    </xf>
    <xf numFmtId="49" fontId="18" fillId="0" borderId="13" xfId="0" applyNumberFormat="1" applyFont="1" applyFill="1" applyBorder="1" applyAlignment="1">
      <alignment horizontal="center" vertical="center"/>
    </xf>
    <xf numFmtId="164" fontId="18" fillId="0" borderId="0" xfId="0" applyNumberFormat="1" applyFont="1"/>
    <xf numFmtId="4" fontId="18" fillId="0" borderId="0" xfId="0" applyNumberFormat="1" applyFont="1" applyFill="1" applyBorder="1" applyAlignment="1">
      <alignment vertical="center"/>
    </xf>
    <xf numFmtId="49" fontId="18" fillId="0" borderId="14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vertical="center" wrapText="1"/>
    </xf>
    <xf numFmtId="10" fontId="18" fillId="0" borderId="10" xfId="1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22" fillId="0" borderId="0" xfId="0" applyFont="1"/>
    <xf numFmtId="49" fontId="18" fillId="33" borderId="13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49" fontId="18" fillId="34" borderId="13" xfId="0" applyNumberFormat="1" applyFont="1" applyFill="1" applyBorder="1" applyAlignment="1">
      <alignment horizontal="center" vertical="center"/>
    </xf>
    <xf numFmtId="49" fontId="18" fillId="34" borderId="15" xfId="0" applyNumberFormat="1" applyFont="1" applyFill="1" applyBorder="1" applyAlignment="1">
      <alignment horizontal="center" vertical="center"/>
    </xf>
    <xf numFmtId="49" fontId="18" fillId="33" borderId="14" xfId="0" applyNumberFormat="1" applyFont="1" applyFill="1" applyBorder="1" applyAlignment="1">
      <alignment horizontal="center" vertical="center" wrapText="1"/>
    </xf>
    <xf numFmtId="49" fontId="18" fillId="33" borderId="14" xfId="0" applyNumberFormat="1" applyFont="1" applyFill="1" applyBorder="1" applyAlignment="1">
      <alignment vertical="center"/>
    </xf>
    <xf numFmtId="49" fontId="18" fillId="33" borderId="14" xfId="0" applyNumberFormat="1" applyFont="1" applyFill="1" applyBorder="1" applyAlignment="1">
      <alignment vertical="center" wrapText="1"/>
    </xf>
    <xf numFmtId="0" fontId="18" fillId="33" borderId="14" xfId="0" applyFont="1" applyFill="1" applyBorder="1" applyAlignment="1">
      <alignment vertical="center" wrapText="1"/>
    </xf>
    <xf numFmtId="164" fontId="18" fillId="33" borderId="14" xfId="0" applyNumberFormat="1" applyFont="1" applyFill="1" applyBorder="1" applyAlignment="1">
      <alignment vertical="center"/>
    </xf>
    <xf numFmtId="165" fontId="18" fillId="33" borderId="14" xfId="0" applyNumberFormat="1" applyFont="1" applyFill="1" applyBorder="1" applyAlignment="1">
      <alignment vertical="center"/>
    </xf>
    <xf numFmtId="10" fontId="18" fillId="33" borderId="10" xfId="1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vertical="center" wrapText="1"/>
    </xf>
    <xf numFmtId="0" fontId="18" fillId="33" borderId="14" xfId="0" applyNumberFormat="1" applyFont="1" applyFill="1" applyBorder="1" applyAlignment="1">
      <alignment vertical="center" wrapText="1"/>
    </xf>
    <xf numFmtId="2" fontId="18" fillId="33" borderId="14" xfId="0" applyNumberFormat="1" applyFont="1" applyFill="1" applyBorder="1" applyAlignment="1">
      <alignment horizontal="center" vertical="center"/>
    </xf>
    <xf numFmtId="2" fontId="18" fillId="0" borderId="14" xfId="0" applyNumberFormat="1" applyFont="1" applyFill="1" applyBorder="1" applyAlignment="1">
      <alignment horizontal="center" vertical="center" wrapText="1"/>
    </xf>
    <xf numFmtId="10" fontId="18" fillId="0" borderId="0" xfId="0" applyNumberFormat="1" applyFont="1"/>
    <xf numFmtId="49" fontId="18" fillId="33" borderId="10" xfId="1" applyNumberFormat="1" applyFont="1" applyFill="1" applyBorder="1" applyAlignment="1">
      <alignment horizontal="center" vertical="center" wrapText="1"/>
    </xf>
    <xf numFmtId="49" fontId="18" fillId="0" borderId="10" xfId="1" applyNumberFormat="1" applyFont="1" applyFill="1" applyBorder="1" applyAlignment="1">
      <alignment horizontal="center" vertical="center" wrapText="1"/>
    </xf>
    <xf numFmtId="10" fontId="18" fillId="0" borderId="0" xfId="1" applyNumberFormat="1" applyFont="1" applyFill="1" applyBorder="1" applyAlignment="1">
      <alignment horizontal="center" vertical="center"/>
    </xf>
    <xf numFmtId="49" fontId="18" fillId="0" borderId="0" xfId="1" applyNumberFormat="1" applyFont="1" applyFill="1" applyBorder="1" applyAlignment="1">
      <alignment horizontal="center" vertical="center"/>
    </xf>
    <xf numFmtId="0" fontId="18" fillId="33" borderId="13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center" vertical="center"/>
    </xf>
    <xf numFmtId="164" fontId="18" fillId="33" borderId="14" xfId="0" applyNumberFormat="1" applyFont="1" applyFill="1" applyBorder="1" applyAlignment="1">
      <alignment horizontal="right" vertical="center"/>
    </xf>
    <xf numFmtId="165" fontId="18" fillId="33" borderId="14" xfId="0" applyNumberFormat="1" applyFont="1" applyFill="1" applyBorder="1" applyAlignment="1">
      <alignment horizontal="right" vertical="center"/>
    </xf>
    <xf numFmtId="10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164" fontId="18" fillId="0" borderId="0" xfId="0" applyNumberFormat="1" applyFont="1" applyAlignment="1">
      <alignment horizontal="right"/>
    </xf>
    <xf numFmtId="49" fontId="18" fillId="33" borderId="14" xfId="0" applyNumberFormat="1" applyFont="1" applyFill="1" applyBorder="1" applyAlignment="1">
      <alignment horizontal="left" vertical="center" wrapText="1"/>
    </xf>
    <xf numFmtId="49" fontId="18" fillId="33" borderId="14" xfId="0" applyNumberFormat="1" applyFont="1" applyFill="1" applyBorder="1" applyAlignment="1">
      <alignment horizontal="left" vertical="center"/>
    </xf>
    <xf numFmtId="0" fontId="18" fillId="33" borderId="14" xfId="0" applyFont="1" applyFill="1" applyBorder="1" applyAlignment="1">
      <alignment horizontal="left" vertical="center" wrapText="1"/>
    </xf>
    <xf numFmtId="2" fontId="18" fillId="33" borderId="13" xfId="0" applyNumberFormat="1" applyFont="1" applyFill="1" applyBorder="1" applyAlignment="1">
      <alignment horizontal="left" vertical="center" wrapText="1"/>
    </xf>
    <xf numFmtId="0" fontId="18" fillId="35" borderId="13" xfId="0" applyNumberFormat="1" applyFont="1" applyFill="1" applyBorder="1" applyAlignment="1">
      <alignment horizontal="center" vertical="center"/>
    </xf>
    <xf numFmtId="49" fontId="18" fillId="35" borderId="14" xfId="0" applyNumberFormat="1" applyFont="1" applyFill="1" applyBorder="1" applyAlignment="1">
      <alignment horizontal="center" vertical="center" wrapText="1"/>
    </xf>
    <xf numFmtId="49" fontId="18" fillId="35" borderId="14" xfId="0" applyNumberFormat="1" applyFont="1" applyFill="1" applyBorder="1" applyAlignment="1">
      <alignment vertical="center"/>
    </xf>
    <xf numFmtId="49" fontId="18" fillId="35" borderId="14" xfId="0" applyNumberFormat="1" applyFont="1" applyFill="1" applyBorder="1" applyAlignment="1">
      <alignment vertical="center" wrapText="1"/>
    </xf>
    <xf numFmtId="0" fontId="18" fillId="35" borderId="14" xfId="0" applyFont="1" applyFill="1" applyBorder="1" applyAlignment="1">
      <alignment vertical="center" wrapText="1"/>
    </xf>
    <xf numFmtId="164" fontId="18" fillId="35" borderId="14" xfId="0" applyNumberFormat="1" applyFont="1" applyFill="1" applyBorder="1" applyAlignment="1">
      <alignment vertical="center"/>
    </xf>
    <xf numFmtId="165" fontId="18" fillId="35" borderId="14" xfId="0" applyNumberFormat="1" applyFont="1" applyFill="1" applyBorder="1" applyAlignment="1">
      <alignment vertical="center"/>
    </xf>
    <xf numFmtId="2" fontId="18" fillId="35" borderId="14" xfId="0" applyNumberFormat="1" applyFont="1" applyFill="1" applyBorder="1" applyAlignment="1">
      <alignment horizontal="center" vertical="center"/>
    </xf>
    <xf numFmtId="10" fontId="18" fillId="35" borderId="10" xfId="1" applyNumberFormat="1" applyFont="1" applyFill="1" applyBorder="1" applyAlignment="1">
      <alignment horizontal="center" vertical="center"/>
    </xf>
    <xf numFmtId="49" fontId="18" fillId="35" borderId="10" xfId="1" applyNumberFormat="1" applyFont="1" applyFill="1" applyBorder="1" applyAlignment="1">
      <alignment horizontal="center" vertical="center" wrapText="1"/>
    </xf>
    <xf numFmtId="10" fontId="18" fillId="35" borderId="10" xfId="1" applyNumberFormat="1" applyFont="1" applyFill="1" applyBorder="1" applyAlignment="1">
      <alignment horizontal="center" vertical="center" wrapText="1"/>
    </xf>
    <xf numFmtId="1" fontId="18" fillId="35" borderId="10" xfId="0" applyNumberFormat="1" applyFont="1" applyFill="1" applyBorder="1" applyAlignment="1">
      <alignment horizontal="center" vertical="center" wrapText="1"/>
    </xf>
    <xf numFmtId="49" fontId="18" fillId="35" borderId="10" xfId="0" applyNumberFormat="1" applyFont="1" applyFill="1" applyBorder="1" applyAlignment="1">
      <alignment vertical="center"/>
    </xf>
    <xf numFmtId="49" fontId="18" fillId="35" borderId="10" xfId="0" applyNumberFormat="1" applyFont="1" applyFill="1" applyBorder="1" applyAlignment="1">
      <alignment vertical="center" wrapText="1"/>
    </xf>
    <xf numFmtId="0" fontId="18" fillId="35" borderId="10" xfId="0" applyFont="1" applyFill="1" applyBorder="1" applyAlignment="1">
      <alignment vertical="center" wrapText="1"/>
    </xf>
    <xf numFmtId="164" fontId="18" fillId="35" borderId="10" xfId="0" applyNumberFormat="1" applyFont="1" applyFill="1" applyBorder="1" applyAlignment="1">
      <alignment vertical="center"/>
    </xf>
    <xf numFmtId="2" fontId="18" fillId="35" borderId="10" xfId="1" applyNumberFormat="1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</cellXfs>
  <cellStyles count="44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showGridLines="0" tabSelected="1" view="pageBreakPreview" topLeftCell="D22" zoomScale="80" zoomScaleNormal="40" zoomScaleSheetLayoutView="80" workbookViewId="0">
      <selection activeCell="I34" sqref="I34"/>
    </sheetView>
  </sheetViews>
  <sheetFormatPr defaultColWidth="8.75" defaultRowHeight="0" customHeight="1" zeroHeight="1"/>
  <cols>
    <col min="1" max="1" width="7.125" style="3" customWidth="1"/>
    <col min="2" max="2" width="19.375" style="3" customWidth="1"/>
    <col min="3" max="3" width="24.25" style="4" customWidth="1"/>
    <col min="4" max="4" width="85" style="4" customWidth="1"/>
    <col min="5" max="5" width="28.625" style="4" customWidth="1"/>
    <col min="6" max="6" width="17.25" style="4" customWidth="1"/>
    <col min="7" max="7" width="17.625" style="4" bestFit="1" customWidth="1"/>
    <col min="8" max="8" width="17.625" style="4" customWidth="1"/>
    <col min="9" max="9" width="17.25" style="4" customWidth="1"/>
    <col min="10" max="10" width="16.75" style="4" customWidth="1"/>
    <col min="11" max="11" width="16" style="4" customWidth="1"/>
    <col min="12" max="14" width="17.75" style="2" customWidth="1"/>
    <col min="15" max="15" width="17" style="2" customWidth="1"/>
    <col min="16" max="16" width="2.375" style="2" customWidth="1"/>
    <col min="17" max="17" width="19.25" style="2" customWidth="1"/>
    <col min="18" max="18" width="8.75" style="2"/>
    <col min="19" max="19" width="25.75" style="2" customWidth="1"/>
    <col min="20" max="20" width="8.75" style="2"/>
    <col min="21" max="21" width="9.375" style="2" bestFit="1" customWidth="1"/>
    <col min="22" max="23" width="9.125" style="2" bestFit="1" customWidth="1"/>
    <col min="24" max="16384" width="8.75" style="2"/>
  </cols>
  <sheetData>
    <row r="1" spans="1:17" ht="78" customHeight="1">
      <c r="A1" s="71" t="s">
        <v>115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1"/>
    </row>
    <row r="2" spans="1:17" ht="47.25" customHeight="1">
      <c r="A2" s="69" t="s">
        <v>44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20"/>
      <c r="N2" s="20"/>
      <c r="O2" s="1"/>
    </row>
    <row r="3" spans="1:17" ht="76.5" customHeight="1">
      <c r="A3" s="21" t="s">
        <v>27</v>
      </c>
      <c r="B3" s="21" t="s">
        <v>32</v>
      </c>
      <c r="C3" s="21" t="s">
        <v>28</v>
      </c>
      <c r="D3" s="21" t="s">
        <v>0</v>
      </c>
      <c r="E3" s="21" t="s">
        <v>2</v>
      </c>
      <c r="F3" s="21" t="s">
        <v>41</v>
      </c>
      <c r="G3" s="21" t="s">
        <v>1</v>
      </c>
      <c r="H3" s="21" t="s">
        <v>33</v>
      </c>
      <c r="I3" s="21" t="s">
        <v>34</v>
      </c>
      <c r="J3" s="21" t="s">
        <v>35</v>
      </c>
      <c r="K3" s="21" t="s">
        <v>30</v>
      </c>
      <c r="L3" s="22" t="s">
        <v>42</v>
      </c>
      <c r="M3" s="22" t="s">
        <v>40</v>
      </c>
      <c r="N3" s="21" t="s">
        <v>36</v>
      </c>
      <c r="O3" s="1"/>
    </row>
    <row r="4" spans="1:17" ht="26.45" customHeight="1">
      <c r="A4" s="23" t="s">
        <v>3</v>
      </c>
      <c r="B4" s="23" t="s">
        <v>4</v>
      </c>
      <c r="C4" s="23" t="s">
        <v>5</v>
      </c>
      <c r="D4" s="23" t="s">
        <v>6</v>
      </c>
      <c r="E4" s="23" t="s">
        <v>7</v>
      </c>
      <c r="F4" s="23" t="s">
        <v>8</v>
      </c>
      <c r="G4" s="23" t="s">
        <v>9</v>
      </c>
      <c r="H4" s="23" t="s">
        <v>10</v>
      </c>
      <c r="I4" s="23" t="s">
        <v>11</v>
      </c>
      <c r="J4" s="23" t="s">
        <v>12</v>
      </c>
      <c r="K4" s="23" t="s">
        <v>13</v>
      </c>
      <c r="L4" s="23" t="s">
        <v>14</v>
      </c>
      <c r="M4" s="24" t="s">
        <v>15</v>
      </c>
      <c r="N4" s="23" t="s">
        <v>16</v>
      </c>
    </row>
    <row r="5" spans="1:17" ht="47.25" customHeight="1">
      <c r="A5" s="41" t="s">
        <v>3</v>
      </c>
      <c r="B5" s="25" t="s">
        <v>37</v>
      </c>
      <c r="C5" s="26" t="s">
        <v>70</v>
      </c>
      <c r="D5" s="27" t="s">
        <v>108</v>
      </c>
      <c r="E5" s="28" t="s">
        <v>83</v>
      </c>
      <c r="F5" s="29">
        <v>11300514.84</v>
      </c>
      <c r="G5" s="29">
        <v>6712493.6200000001</v>
      </c>
      <c r="H5" s="29">
        <v>4027496.17</v>
      </c>
      <c r="I5" s="29">
        <v>4027496.17</v>
      </c>
      <c r="J5" s="30">
        <v>0</v>
      </c>
      <c r="K5" s="34">
        <v>102</v>
      </c>
      <c r="L5" s="31">
        <v>0.90265486725663713</v>
      </c>
      <c r="M5" s="37" t="s">
        <v>110</v>
      </c>
      <c r="N5" s="31" t="s">
        <v>38</v>
      </c>
      <c r="O5" s="36"/>
      <c r="Q5" s="11"/>
    </row>
    <row r="6" spans="1:17" ht="42.75">
      <c r="A6" s="10" t="s">
        <v>4</v>
      </c>
      <c r="B6" s="13" t="s">
        <v>37</v>
      </c>
      <c r="C6" s="7" t="s">
        <v>54</v>
      </c>
      <c r="D6" s="14" t="s">
        <v>92</v>
      </c>
      <c r="E6" s="8" t="s">
        <v>76</v>
      </c>
      <c r="F6" s="9">
        <v>5159707.45</v>
      </c>
      <c r="G6" s="9">
        <v>5159707.45</v>
      </c>
      <c r="H6" s="9">
        <v>3095824.47</v>
      </c>
      <c r="I6" s="9">
        <v>3095824.47</v>
      </c>
      <c r="J6" s="6">
        <v>0</v>
      </c>
      <c r="K6" s="35">
        <v>96</v>
      </c>
      <c r="L6" s="15">
        <v>0.84955752212389379</v>
      </c>
      <c r="M6" s="38" t="s">
        <v>110</v>
      </c>
      <c r="N6" s="15" t="s">
        <v>38</v>
      </c>
      <c r="O6" s="36"/>
      <c r="Q6" s="11"/>
    </row>
    <row r="7" spans="1:17" ht="42.75">
      <c r="A7" s="19" t="s">
        <v>5</v>
      </c>
      <c r="B7" s="25" t="s">
        <v>37</v>
      </c>
      <c r="C7" s="26" t="s">
        <v>61</v>
      </c>
      <c r="D7" s="27" t="s">
        <v>99</v>
      </c>
      <c r="E7" s="28" t="s">
        <v>80</v>
      </c>
      <c r="F7" s="29">
        <v>31926021.199999999</v>
      </c>
      <c r="G7" s="29">
        <v>30452807.719999999</v>
      </c>
      <c r="H7" s="29">
        <v>18271684.629999999</v>
      </c>
      <c r="I7" s="29">
        <v>18271684.629999999</v>
      </c>
      <c r="J7" s="30">
        <v>0</v>
      </c>
      <c r="K7" s="34">
        <v>95</v>
      </c>
      <c r="L7" s="31">
        <v>0.84070796460176989</v>
      </c>
      <c r="M7" s="37" t="s">
        <v>111</v>
      </c>
      <c r="N7" s="31" t="s">
        <v>38</v>
      </c>
      <c r="O7" s="36"/>
      <c r="Q7" s="11"/>
    </row>
    <row r="8" spans="1:17" ht="42.75">
      <c r="A8" s="10" t="s">
        <v>6</v>
      </c>
      <c r="B8" s="13" t="s">
        <v>37</v>
      </c>
      <c r="C8" s="7" t="s">
        <v>53</v>
      </c>
      <c r="D8" s="14" t="s">
        <v>91</v>
      </c>
      <c r="E8" s="8" t="s">
        <v>76</v>
      </c>
      <c r="F8" s="9">
        <v>8710895.3800000008</v>
      </c>
      <c r="G8" s="9">
        <v>8710895.3800000008</v>
      </c>
      <c r="H8" s="9">
        <v>5226537.22</v>
      </c>
      <c r="I8" s="9">
        <v>5226537.22</v>
      </c>
      <c r="J8" s="6">
        <v>0</v>
      </c>
      <c r="K8" s="35">
        <v>94</v>
      </c>
      <c r="L8" s="15">
        <v>0.83185840707964598</v>
      </c>
      <c r="M8" s="38" t="s">
        <v>110</v>
      </c>
      <c r="N8" s="15" t="s">
        <v>38</v>
      </c>
      <c r="O8" s="36"/>
      <c r="Q8" s="11"/>
    </row>
    <row r="9" spans="1:17" ht="66" customHeight="1">
      <c r="A9" s="19" t="s">
        <v>7</v>
      </c>
      <c r="B9" s="25" t="s">
        <v>37</v>
      </c>
      <c r="C9" s="26" t="s">
        <v>66</v>
      </c>
      <c r="D9" s="27" t="s">
        <v>104</v>
      </c>
      <c r="E9" s="28" t="s">
        <v>83</v>
      </c>
      <c r="F9" s="29">
        <v>7962990.1699999999</v>
      </c>
      <c r="G9" s="29">
        <v>4622900.8499999996</v>
      </c>
      <c r="H9" s="29">
        <v>2773740.51</v>
      </c>
      <c r="I9" s="29">
        <v>2773740.51</v>
      </c>
      <c r="J9" s="30">
        <v>0</v>
      </c>
      <c r="K9" s="34">
        <v>93</v>
      </c>
      <c r="L9" s="31">
        <v>0.82300884955752207</v>
      </c>
      <c r="M9" s="37" t="s">
        <v>110</v>
      </c>
      <c r="N9" s="31" t="s">
        <v>38</v>
      </c>
      <c r="O9" s="36"/>
      <c r="Q9" s="11"/>
    </row>
    <row r="10" spans="1:17" ht="53.45" customHeight="1">
      <c r="A10" s="10" t="s">
        <v>8</v>
      </c>
      <c r="B10" s="13" t="s">
        <v>37</v>
      </c>
      <c r="C10" s="7" t="s">
        <v>69</v>
      </c>
      <c r="D10" s="14" t="s">
        <v>107</v>
      </c>
      <c r="E10" s="8" t="s">
        <v>83</v>
      </c>
      <c r="F10" s="9">
        <v>13662193.67</v>
      </c>
      <c r="G10" s="9">
        <v>5034867.7699999996</v>
      </c>
      <c r="H10" s="9">
        <v>3020920.66</v>
      </c>
      <c r="I10" s="9">
        <v>3020920.66</v>
      </c>
      <c r="J10" s="6">
        <v>0</v>
      </c>
      <c r="K10" s="35">
        <v>91</v>
      </c>
      <c r="L10" s="15">
        <v>0.80530973451327437</v>
      </c>
      <c r="M10" s="38" t="s">
        <v>110</v>
      </c>
      <c r="N10" s="15" t="s">
        <v>38</v>
      </c>
      <c r="O10" s="36"/>
      <c r="Q10" s="11"/>
    </row>
    <row r="11" spans="1:17" ht="42.75">
      <c r="A11" s="19" t="s">
        <v>9</v>
      </c>
      <c r="B11" s="25" t="s">
        <v>37</v>
      </c>
      <c r="C11" s="26" t="s">
        <v>56</v>
      </c>
      <c r="D11" s="27" t="s">
        <v>94</v>
      </c>
      <c r="E11" s="28" t="s">
        <v>78</v>
      </c>
      <c r="F11" s="29">
        <v>3513999.99</v>
      </c>
      <c r="G11" s="29">
        <v>3513999.99</v>
      </c>
      <c r="H11" s="29">
        <v>2108399.9900000002</v>
      </c>
      <c r="I11" s="29">
        <v>2108399.9900000002</v>
      </c>
      <c r="J11" s="30">
        <v>0</v>
      </c>
      <c r="K11" s="34">
        <v>90.5</v>
      </c>
      <c r="L11" s="31">
        <v>0.80088495575221241</v>
      </c>
      <c r="M11" s="37" t="s">
        <v>110</v>
      </c>
      <c r="N11" s="31" t="s">
        <v>38</v>
      </c>
      <c r="O11" s="36"/>
      <c r="Q11" s="11"/>
    </row>
    <row r="12" spans="1:17" ht="42.75">
      <c r="A12" s="10" t="s">
        <v>10</v>
      </c>
      <c r="B12" s="13" t="s">
        <v>37</v>
      </c>
      <c r="C12" s="7" t="s">
        <v>57</v>
      </c>
      <c r="D12" s="14" t="s">
        <v>95</v>
      </c>
      <c r="E12" s="8" t="s">
        <v>78</v>
      </c>
      <c r="F12" s="9">
        <v>5718855.7599999998</v>
      </c>
      <c r="G12" s="9">
        <v>5718855.7599999998</v>
      </c>
      <c r="H12" s="9">
        <v>3431313.45</v>
      </c>
      <c r="I12" s="9">
        <v>3431313.45</v>
      </c>
      <c r="J12" s="6">
        <v>0</v>
      </c>
      <c r="K12" s="35">
        <v>89</v>
      </c>
      <c r="L12" s="15">
        <v>0.78761061946902655</v>
      </c>
      <c r="M12" s="38" t="s">
        <v>112</v>
      </c>
      <c r="N12" s="15" t="s">
        <v>38</v>
      </c>
      <c r="O12" s="36"/>
      <c r="Q12" s="11"/>
    </row>
    <row r="13" spans="1:17" ht="47.25" customHeight="1">
      <c r="A13" s="19" t="s">
        <v>11</v>
      </c>
      <c r="B13" s="25" t="s">
        <v>37</v>
      </c>
      <c r="C13" s="26" t="s">
        <v>71</v>
      </c>
      <c r="D13" s="27" t="s">
        <v>109</v>
      </c>
      <c r="E13" s="28" t="s">
        <v>83</v>
      </c>
      <c r="F13" s="29">
        <v>7156913.4299999997</v>
      </c>
      <c r="G13" s="29">
        <v>3371527.65</v>
      </c>
      <c r="H13" s="29">
        <v>2022916.59</v>
      </c>
      <c r="I13" s="29">
        <v>2022916.59</v>
      </c>
      <c r="J13" s="30">
        <v>0</v>
      </c>
      <c r="K13" s="34">
        <v>89</v>
      </c>
      <c r="L13" s="31">
        <v>0.78761061946902655</v>
      </c>
      <c r="M13" s="37" t="s">
        <v>112</v>
      </c>
      <c r="N13" s="31" t="s">
        <v>38</v>
      </c>
      <c r="O13" s="36"/>
      <c r="Q13" s="11"/>
    </row>
    <row r="14" spans="1:17" ht="58.9" customHeight="1">
      <c r="A14" s="10" t="s">
        <v>12</v>
      </c>
      <c r="B14" s="13" t="s">
        <v>37</v>
      </c>
      <c r="C14" s="7" t="s">
        <v>50</v>
      </c>
      <c r="D14" s="32" t="s">
        <v>88</v>
      </c>
      <c r="E14" s="8" t="s">
        <v>75</v>
      </c>
      <c r="F14" s="9">
        <v>15701519.16</v>
      </c>
      <c r="G14" s="9">
        <v>15565519.16</v>
      </c>
      <c r="H14" s="9">
        <v>9339311.4900000002</v>
      </c>
      <c r="I14" s="9">
        <v>9339311.4900000002</v>
      </c>
      <c r="J14" s="6">
        <v>0</v>
      </c>
      <c r="K14" s="35">
        <v>88</v>
      </c>
      <c r="L14" s="15">
        <v>0.77876106194690264</v>
      </c>
      <c r="M14" s="38" t="s">
        <v>110</v>
      </c>
      <c r="N14" s="15" t="s">
        <v>38</v>
      </c>
      <c r="O14" s="36"/>
      <c r="Q14" s="11"/>
    </row>
    <row r="15" spans="1:17" ht="49.9" customHeight="1">
      <c r="A15" s="19" t="s">
        <v>13</v>
      </c>
      <c r="B15" s="25" t="s">
        <v>37</v>
      </c>
      <c r="C15" s="26" t="s">
        <v>65</v>
      </c>
      <c r="D15" s="33" t="s">
        <v>103</v>
      </c>
      <c r="E15" s="28" t="s">
        <v>83</v>
      </c>
      <c r="F15" s="29">
        <v>5115485.8600000003</v>
      </c>
      <c r="G15" s="29">
        <v>1791808.51</v>
      </c>
      <c r="H15" s="29">
        <v>1075085.1000000001</v>
      </c>
      <c r="I15" s="29">
        <v>1075085.1000000001</v>
      </c>
      <c r="J15" s="30">
        <v>0</v>
      </c>
      <c r="K15" s="34">
        <v>88</v>
      </c>
      <c r="L15" s="31">
        <v>0.77876106194690264</v>
      </c>
      <c r="M15" s="37" t="s">
        <v>110</v>
      </c>
      <c r="N15" s="31" t="s">
        <v>38</v>
      </c>
      <c r="O15" s="36"/>
      <c r="Q15" s="11"/>
    </row>
    <row r="16" spans="1:17" ht="47.25" customHeight="1">
      <c r="A16" s="52">
        <v>12</v>
      </c>
      <c r="B16" s="53" t="s">
        <v>37</v>
      </c>
      <c r="C16" s="54" t="s">
        <v>116</v>
      </c>
      <c r="D16" s="55" t="s">
        <v>117</v>
      </c>
      <c r="E16" s="56" t="s">
        <v>118</v>
      </c>
      <c r="F16" s="57" t="s">
        <v>119</v>
      </c>
      <c r="G16" s="57">
        <v>12338122.1</v>
      </c>
      <c r="H16" s="57">
        <v>7402873.2599999998</v>
      </c>
      <c r="I16" s="57">
        <v>7402873.2599999998</v>
      </c>
      <c r="J16" s="58">
        <v>0</v>
      </c>
      <c r="K16" s="59">
        <v>87</v>
      </c>
      <c r="L16" s="60">
        <f>K16/113</f>
        <v>0.76991150442477874</v>
      </c>
      <c r="M16" s="61" t="s">
        <v>121</v>
      </c>
      <c r="N16" s="62" t="s">
        <v>122</v>
      </c>
      <c r="O16" s="36"/>
      <c r="Q16" s="11"/>
    </row>
    <row r="17" spans="1:17" ht="42.75">
      <c r="A17" s="42">
        <v>13</v>
      </c>
      <c r="B17" s="13" t="s">
        <v>37</v>
      </c>
      <c r="C17" s="7" t="s">
        <v>52</v>
      </c>
      <c r="D17" s="14" t="s">
        <v>90</v>
      </c>
      <c r="E17" s="8" t="s">
        <v>77</v>
      </c>
      <c r="F17" s="9">
        <v>65526583</v>
      </c>
      <c r="G17" s="9">
        <v>64724861.579999998</v>
      </c>
      <c r="H17" s="9">
        <v>38834916.939999998</v>
      </c>
      <c r="I17" s="9">
        <v>38834916.939999998</v>
      </c>
      <c r="J17" s="6">
        <v>0</v>
      </c>
      <c r="K17" s="35">
        <v>85</v>
      </c>
      <c r="L17" s="15">
        <v>0.75221238938053092</v>
      </c>
      <c r="M17" s="38" t="s">
        <v>111</v>
      </c>
      <c r="N17" s="15" t="s">
        <v>38</v>
      </c>
      <c r="O17" s="36"/>
      <c r="Q17" s="11"/>
    </row>
    <row r="19" spans="1:17" ht="42.75">
      <c r="A19" s="41" t="s">
        <v>16</v>
      </c>
      <c r="B19" s="25" t="s">
        <v>37</v>
      </c>
      <c r="C19" s="26" t="s">
        <v>51</v>
      </c>
      <c r="D19" s="27" t="s">
        <v>89</v>
      </c>
      <c r="E19" s="28" t="s">
        <v>76</v>
      </c>
      <c r="F19" s="29">
        <v>4060334.03</v>
      </c>
      <c r="G19" s="29">
        <v>4060334.03</v>
      </c>
      <c r="H19" s="29">
        <v>2436200.41</v>
      </c>
      <c r="I19" s="29">
        <v>2436200.41</v>
      </c>
      <c r="J19" s="30">
        <v>0</v>
      </c>
      <c r="K19" s="34">
        <v>84</v>
      </c>
      <c r="L19" s="31">
        <v>0.74336283185840712</v>
      </c>
      <c r="M19" s="37" t="s">
        <v>110</v>
      </c>
      <c r="N19" s="31" t="s">
        <v>38</v>
      </c>
      <c r="O19" s="36"/>
      <c r="Q19" s="11"/>
    </row>
    <row r="20" spans="1:17" ht="42.75">
      <c r="A20" s="10" t="s">
        <v>17</v>
      </c>
      <c r="B20" s="13" t="s">
        <v>37</v>
      </c>
      <c r="C20" s="7" t="s">
        <v>55</v>
      </c>
      <c r="D20" s="14" t="s">
        <v>93</v>
      </c>
      <c r="E20" s="8" t="s">
        <v>76</v>
      </c>
      <c r="F20" s="9">
        <v>9623854.3300000001</v>
      </c>
      <c r="G20" s="9">
        <v>9623854.3300000001</v>
      </c>
      <c r="H20" s="9">
        <v>5774312.5899999999</v>
      </c>
      <c r="I20" s="9">
        <v>5774312.5899999999</v>
      </c>
      <c r="J20" s="6">
        <v>0</v>
      </c>
      <c r="K20" s="35">
        <v>83.5</v>
      </c>
      <c r="L20" s="15">
        <v>0.73893805309734517</v>
      </c>
      <c r="M20" s="38" t="s">
        <v>110</v>
      </c>
      <c r="N20" s="15" t="s">
        <v>38</v>
      </c>
      <c r="O20" s="36"/>
      <c r="Q20" s="11"/>
    </row>
    <row r="21" spans="1:17" ht="60" customHeight="1">
      <c r="A21" s="41" t="s">
        <v>18</v>
      </c>
      <c r="B21" s="25" t="s">
        <v>37</v>
      </c>
      <c r="C21" s="26" t="s">
        <v>49</v>
      </c>
      <c r="D21" s="33" t="s">
        <v>87</v>
      </c>
      <c r="E21" s="28" t="s">
        <v>74</v>
      </c>
      <c r="F21" s="29">
        <v>20374224</v>
      </c>
      <c r="G21" s="29">
        <v>20374224</v>
      </c>
      <c r="H21" s="29">
        <v>12224534.4</v>
      </c>
      <c r="I21" s="29">
        <v>12224534.4</v>
      </c>
      <c r="J21" s="30">
        <v>0</v>
      </c>
      <c r="K21" s="34">
        <v>82.5</v>
      </c>
      <c r="L21" s="31">
        <v>0.73008849557522126</v>
      </c>
      <c r="M21" s="37" t="s">
        <v>110</v>
      </c>
      <c r="N21" s="31" t="s">
        <v>38</v>
      </c>
      <c r="O21" s="36"/>
      <c r="Q21" s="11"/>
    </row>
    <row r="22" spans="1:17" ht="47.25" customHeight="1">
      <c r="A22" s="10" t="s">
        <v>19</v>
      </c>
      <c r="B22" s="13" t="s">
        <v>37</v>
      </c>
      <c r="C22" s="7" t="s">
        <v>67</v>
      </c>
      <c r="D22" s="14" t="s">
        <v>105</v>
      </c>
      <c r="E22" s="8" t="s">
        <v>83</v>
      </c>
      <c r="F22" s="9">
        <v>6131441.8399999999</v>
      </c>
      <c r="G22" s="9">
        <v>2678185.56</v>
      </c>
      <c r="H22" s="9">
        <v>1606911.33</v>
      </c>
      <c r="I22" s="9">
        <v>1606911.33</v>
      </c>
      <c r="J22" s="6">
        <v>0</v>
      </c>
      <c r="K22" s="35">
        <v>82</v>
      </c>
      <c r="L22" s="15">
        <v>0.72566371681415931</v>
      </c>
      <c r="M22" s="38" t="s">
        <v>110</v>
      </c>
      <c r="N22" s="15" t="s">
        <v>38</v>
      </c>
      <c r="O22" s="36"/>
      <c r="Q22" s="11"/>
    </row>
    <row r="23" spans="1:17" ht="47.25" customHeight="1">
      <c r="A23" s="41" t="s">
        <v>20</v>
      </c>
      <c r="B23" s="25" t="s">
        <v>37</v>
      </c>
      <c r="C23" s="26" t="s">
        <v>68</v>
      </c>
      <c r="D23" s="27" t="s">
        <v>106</v>
      </c>
      <c r="E23" s="28" t="s">
        <v>83</v>
      </c>
      <c r="F23" s="29">
        <v>13919792.609999999</v>
      </c>
      <c r="G23" s="29">
        <v>3999341.94</v>
      </c>
      <c r="H23" s="29">
        <v>2399605.16</v>
      </c>
      <c r="I23" s="29">
        <v>2399605.16</v>
      </c>
      <c r="J23" s="30">
        <v>0</v>
      </c>
      <c r="K23" s="34">
        <v>82</v>
      </c>
      <c r="L23" s="31">
        <v>0.72566371681415931</v>
      </c>
      <c r="M23" s="37" t="s">
        <v>110</v>
      </c>
      <c r="N23" s="31" t="s">
        <v>38</v>
      </c>
      <c r="O23" s="36"/>
      <c r="Q23" s="11"/>
    </row>
    <row r="24" spans="1:17" ht="47.25" customHeight="1">
      <c r="A24" s="52" t="s">
        <v>21</v>
      </c>
      <c r="B24" s="63" t="s">
        <v>37</v>
      </c>
      <c r="C24" s="64" t="s">
        <v>123</v>
      </c>
      <c r="D24" s="65" t="s">
        <v>124</v>
      </c>
      <c r="E24" s="66" t="s">
        <v>125</v>
      </c>
      <c r="F24" s="67">
        <v>9402920.3200000003</v>
      </c>
      <c r="G24" s="67">
        <v>7644650.6799999997</v>
      </c>
      <c r="H24" s="67">
        <v>4586790.4000000004</v>
      </c>
      <c r="I24" s="67">
        <v>4586790.4000000004</v>
      </c>
      <c r="J24" s="58">
        <v>0</v>
      </c>
      <c r="K24" s="68">
        <v>82</v>
      </c>
      <c r="L24" s="60">
        <v>0.72570000000000001</v>
      </c>
      <c r="M24" s="61" t="s">
        <v>111</v>
      </c>
      <c r="N24" s="62" t="s">
        <v>122</v>
      </c>
      <c r="O24" s="36"/>
      <c r="Q24" s="11"/>
    </row>
    <row r="25" spans="1:17" ht="47.25" customHeight="1">
      <c r="A25" s="42" t="s">
        <v>22</v>
      </c>
      <c r="B25" s="13" t="s">
        <v>37</v>
      </c>
      <c r="C25" s="7" t="s">
        <v>47</v>
      </c>
      <c r="D25" s="14" t="s">
        <v>85</v>
      </c>
      <c r="E25" s="8" t="s">
        <v>72</v>
      </c>
      <c r="F25" s="9">
        <v>2714105.01</v>
      </c>
      <c r="G25" s="9">
        <v>2700000.01</v>
      </c>
      <c r="H25" s="9">
        <v>1620000</v>
      </c>
      <c r="I25" s="9">
        <v>1620000</v>
      </c>
      <c r="J25" s="6">
        <v>0</v>
      </c>
      <c r="K25" s="35">
        <v>81.5</v>
      </c>
      <c r="L25" s="15">
        <v>0.72123893805309736</v>
      </c>
      <c r="M25" s="38" t="s">
        <v>110</v>
      </c>
      <c r="N25" s="15" t="s">
        <v>38</v>
      </c>
      <c r="O25" s="36"/>
      <c r="Q25" s="11"/>
    </row>
    <row r="26" spans="1:17" ht="47.25" customHeight="1">
      <c r="A26" s="41" t="s">
        <v>23</v>
      </c>
      <c r="B26" s="25" t="s">
        <v>37</v>
      </c>
      <c r="C26" s="26" t="s">
        <v>46</v>
      </c>
      <c r="D26" s="27" t="s">
        <v>84</v>
      </c>
      <c r="E26" s="28" t="s">
        <v>72</v>
      </c>
      <c r="F26" s="29">
        <v>8842516.9900000002</v>
      </c>
      <c r="G26" s="29">
        <v>8699999.9900000002</v>
      </c>
      <c r="H26" s="29">
        <v>5219999.99</v>
      </c>
      <c r="I26" s="29">
        <v>5219999.99</v>
      </c>
      <c r="J26" s="30">
        <v>0</v>
      </c>
      <c r="K26" s="34">
        <v>78</v>
      </c>
      <c r="L26" s="31">
        <v>0.69026548672566368</v>
      </c>
      <c r="M26" s="37" t="s">
        <v>110</v>
      </c>
      <c r="N26" s="31" t="s">
        <v>38</v>
      </c>
      <c r="O26" s="36"/>
      <c r="Q26" s="11"/>
    </row>
    <row r="27" spans="1:17" ht="42.75">
      <c r="A27" s="42" t="s">
        <v>24</v>
      </c>
      <c r="B27" s="13" t="s">
        <v>37</v>
      </c>
      <c r="C27" s="7" t="s">
        <v>58</v>
      </c>
      <c r="D27" s="14" t="s">
        <v>96</v>
      </c>
      <c r="E27" s="8" t="s">
        <v>78</v>
      </c>
      <c r="F27" s="9">
        <v>4125527</v>
      </c>
      <c r="G27" s="9">
        <v>4125527</v>
      </c>
      <c r="H27" s="9">
        <v>2475316.2000000002</v>
      </c>
      <c r="I27" s="9">
        <v>2475316.2000000002</v>
      </c>
      <c r="J27" s="6">
        <v>0</v>
      </c>
      <c r="K27" s="35">
        <v>77.5</v>
      </c>
      <c r="L27" s="15">
        <v>0.68584070796460173</v>
      </c>
      <c r="M27" s="38" t="s">
        <v>110</v>
      </c>
      <c r="N27" s="15" t="s">
        <v>38</v>
      </c>
      <c r="O27" s="36"/>
      <c r="Q27" s="11"/>
    </row>
    <row r="28" spans="1:17" ht="47.25" customHeight="1">
      <c r="A28" s="41" t="s">
        <v>25</v>
      </c>
      <c r="B28" s="25" t="s">
        <v>37</v>
      </c>
      <c r="C28" s="26" t="s">
        <v>59</v>
      </c>
      <c r="D28" s="27" t="s">
        <v>97</v>
      </c>
      <c r="E28" s="28" t="s">
        <v>78</v>
      </c>
      <c r="F28" s="29">
        <v>3139113.56</v>
      </c>
      <c r="G28" s="29">
        <v>3139113.56</v>
      </c>
      <c r="H28" s="29">
        <v>1883468.13</v>
      </c>
      <c r="I28" s="29">
        <v>1883468.13</v>
      </c>
      <c r="J28" s="30">
        <v>0</v>
      </c>
      <c r="K28" s="34">
        <v>76</v>
      </c>
      <c r="L28" s="31">
        <v>0.67256637168141598</v>
      </c>
      <c r="M28" s="37" t="s">
        <v>110</v>
      </c>
      <c r="N28" s="31" t="s">
        <v>38</v>
      </c>
      <c r="O28" s="36"/>
      <c r="Q28" s="11"/>
    </row>
    <row r="29" spans="1:17" ht="42.75">
      <c r="A29" s="42" t="s">
        <v>26</v>
      </c>
      <c r="B29" s="13" t="s">
        <v>37</v>
      </c>
      <c r="C29" s="7" t="s">
        <v>60</v>
      </c>
      <c r="D29" s="14" t="s">
        <v>98</v>
      </c>
      <c r="E29" s="8" t="s">
        <v>79</v>
      </c>
      <c r="F29" s="9">
        <v>2239974.27</v>
      </c>
      <c r="G29" s="9">
        <v>2239974.27</v>
      </c>
      <c r="H29" s="9">
        <v>1343984.56</v>
      </c>
      <c r="I29" s="9">
        <v>1343984.56</v>
      </c>
      <c r="J29" s="6">
        <v>0</v>
      </c>
      <c r="K29" s="35">
        <v>75.5</v>
      </c>
      <c r="L29" s="15">
        <v>0.66814159292035402</v>
      </c>
      <c r="M29" s="38" t="s">
        <v>111</v>
      </c>
      <c r="N29" s="15" t="s">
        <v>38</v>
      </c>
      <c r="O29" s="36"/>
      <c r="Q29" s="11"/>
    </row>
    <row r="30" spans="1:17" ht="47.25" customHeight="1">
      <c r="A30" s="41" t="s">
        <v>113</v>
      </c>
      <c r="B30" s="25" t="s">
        <v>37</v>
      </c>
      <c r="C30" s="26" t="s">
        <v>64</v>
      </c>
      <c r="D30" s="27" t="s">
        <v>102</v>
      </c>
      <c r="E30" s="28" t="s">
        <v>82</v>
      </c>
      <c r="F30" s="29">
        <v>16880793.989999998</v>
      </c>
      <c r="G30" s="29">
        <v>16688993.74</v>
      </c>
      <c r="H30" s="29">
        <v>10013396.24</v>
      </c>
      <c r="I30" s="29">
        <v>10013396.24</v>
      </c>
      <c r="J30" s="30">
        <v>0</v>
      </c>
      <c r="K30" s="34">
        <v>74</v>
      </c>
      <c r="L30" s="31">
        <v>0.65486725663716816</v>
      </c>
      <c r="M30" s="37" t="s">
        <v>111</v>
      </c>
      <c r="N30" s="31" t="s">
        <v>38</v>
      </c>
      <c r="O30" s="36"/>
      <c r="Q30" s="11"/>
    </row>
    <row r="31" spans="1:17" ht="47.25" customHeight="1">
      <c r="A31" s="42" t="s">
        <v>114</v>
      </c>
      <c r="B31" s="13" t="s">
        <v>37</v>
      </c>
      <c r="C31" s="7" t="s">
        <v>62</v>
      </c>
      <c r="D31" s="14" t="s">
        <v>100</v>
      </c>
      <c r="E31" s="8" t="s">
        <v>81</v>
      </c>
      <c r="F31" s="9">
        <v>1800824.06</v>
      </c>
      <c r="G31" s="9">
        <v>1800824.06</v>
      </c>
      <c r="H31" s="9">
        <v>1080494.43</v>
      </c>
      <c r="I31" s="9">
        <v>1080494.43</v>
      </c>
      <c r="J31" s="6">
        <v>0</v>
      </c>
      <c r="K31" s="35">
        <v>70</v>
      </c>
      <c r="L31" s="15">
        <v>0.61946902654867253</v>
      </c>
      <c r="M31" s="38" t="s">
        <v>112</v>
      </c>
      <c r="N31" s="15" t="s">
        <v>38</v>
      </c>
      <c r="O31" s="36"/>
      <c r="Q31" s="11"/>
    </row>
    <row r="32" spans="1:17" ht="47.25" customHeight="1">
      <c r="A32" s="41" t="s">
        <v>120</v>
      </c>
      <c r="B32" s="25" t="s">
        <v>37</v>
      </c>
      <c r="C32" s="26" t="s">
        <v>63</v>
      </c>
      <c r="D32" s="27" t="s">
        <v>101</v>
      </c>
      <c r="E32" s="28" t="s">
        <v>45</v>
      </c>
      <c r="F32" s="29">
        <v>39082326.130000003</v>
      </c>
      <c r="G32" s="29">
        <v>39082326.130000003</v>
      </c>
      <c r="H32" s="29">
        <v>23449395.670000002</v>
      </c>
      <c r="I32" s="29">
        <v>23449395.670000002</v>
      </c>
      <c r="J32" s="30">
        <v>0</v>
      </c>
      <c r="K32" s="34">
        <v>69.5</v>
      </c>
      <c r="L32" s="31">
        <v>0.61504424778761058</v>
      </c>
      <c r="M32" s="37" t="s">
        <v>110</v>
      </c>
      <c r="N32" s="31" t="s">
        <v>38</v>
      </c>
      <c r="O32" s="36"/>
      <c r="Q32" s="11"/>
    </row>
    <row r="33" spans="1:17" ht="47.25" customHeight="1">
      <c r="A33" s="42" t="s">
        <v>126</v>
      </c>
      <c r="B33" s="13" t="s">
        <v>37</v>
      </c>
      <c r="C33" s="7" t="s">
        <v>48</v>
      </c>
      <c r="D33" s="14" t="s">
        <v>86</v>
      </c>
      <c r="E33" s="8" t="s">
        <v>73</v>
      </c>
      <c r="F33" s="9">
        <v>22492787</v>
      </c>
      <c r="G33" s="9">
        <v>17380000</v>
      </c>
      <c r="H33" s="9">
        <v>10428000</v>
      </c>
      <c r="I33" s="9">
        <v>10428000</v>
      </c>
      <c r="J33" s="6">
        <v>0</v>
      </c>
      <c r="K33" s="35">
        <v>69</v>
      </c>
      <c r="L33" s="15">
        <v>0.61061946902654862</v>
      </c>
      <c r="M33" s="38" t="s">
        <v>110</v>
      </c>
      <c r="N33" s="15" t="s">
        <v>38</v>
      </c>
      <c r="O33" s="36"/>
      <c r="Q33" s="11"/>
    </row>
    <row r="34" spans="1:17" s="46" customFormat="1" ht="47.25" customHeight="1">
      <c r="A34" s="51" t="s">
        <v>38</v>
      </c>
      <c r="B34" s="48" t="s">
        <v>38</v>
      </c>
      <c r="C34" s="49" t="s">
        <v>38</v>
      </c>
      <c r="D34" s="48" t="s">
        <v>38</v>
      </c>
      <c r="E34" s="50" t="s">
        <v>29</v>
      </c>
      <c r="F34" s="43">
        <f>SUM(F5:F33)</f>
        <v>346286215.04999995</v>
      </c>
      <c r="G34" s="43">
        <f t="shared" ref="G34:J34" si="0">SUM(G5:G33)</f>
        <v>311955716.84000009</v>
      </c>
      <c r="H34" s="43">
        <f t="shared" si="0"/>
        <v>187173429.99000001</v>
      </c>
      <c r="I34" s="43">
        <f t="shared" si="0"/>
        <v>187173429.99000001</v>
      </c>
      <c r="J34" s="44">
        <f t="shared" si="0"/>
        <v>0</v>
      </c>
      <c r="K34" s="34" t="s">
        <v>38</v>
      </c>
      <c r="L34" s="31" t="s">
        <v>38</v>
      </c>
      <c r="M34" s="37" t="s">
        <v>38</v>
      </c>
      <c r="N34" s="31" t="s">
        <v>38</v>
      </c>
      <c r="O34" s="45"/>
      <c r="Q34" s="47"/>
    </row>
    <row r="35" spans="1:17" ht="17.45" customHeight="1">
      <c r="A35" s="18" t="s">
        <v>39</v>
      </c>
      <c r="C35" s="5" t="s">
        <v>31</v>
      </c>
      <c r="D35" s="5"/>
      <c r="E35" s="16"/>
      <c r="F35" s="12"/>
      <c r="G35" s="12"/>
      <c r="H35" s="12"/>
      <c r="I35" s="12"/>
      <c r="L35" s="39"/>
      <c r="M35" s="40"/>
      <c r="N35" s="39"/>
      <c r="O35" s="36"/>
    </row>
    <row r="36" spans="1:17" ht="16.5" customHeight="1">
      <c r="A36" s="18" t="s">
        <v>43</v>
      </c>
      <c r="E36" s="17"/>
      <c r="F36" s="12"/>
      <c r="G36" s="12"/>
      <c r="H36" s="12"/>
      <c r="L36" s="39"/>
      <c r="M36" s="40"/>
      <c r="N36" s="39"/>
      <c r="O36" s="36"/>
    </row>
    <row r="37" spans="1:17" ht="4.5" customHeight="1">
      <c r="A37" s="18"/>
      <c r="E37" s="17"/>
      <c r="F37" s="12"/>
      <c r="G37" s="12"/>
      <c r="H37" s="12"/>
      <c r="L37" s="39"/>
      <c r="M37" s="40"/>
      <c r="N37" s="39"/>
      <c r="O37" s="36"/>
    </row>
    <row r="38" spans="1:17" ht="47.25" customHeight="1"/>
    <row r="39" spans="1:17" ht="47.25" customHeight="1"/>
    <row r="40" spans="1:17" ht="47.25" customHeight="1"/>
    <row r="41" spans="1:17" ht="47.25" customHeight="1"/>
    <row r="42" spans="1:17" ht="47.25" customHeight="1"/>
    <row r="43" spans="1:17" ht="47.25" customHeight="1"/>
    <row r="44" spans="1:17" ht="47.25" customHeight="1"/>
    <row r="45" spans="1:17" ht="47.25" customHeight="1"/>
    <row r="46" spans="1:17" ht="47.25" customHeight="1"/>
    <row r="47" spans="1:17" ht="47.25" customHeight="1"/>
    <row r="48" spans="1:17" ht="47.25" customHeight="1"/>
    <row r="49" ht="47.25" hidden="1" customHeight="1"/>
    <row r="50" ht="0" hidden="1" customHeight="1"/>
    <row r="51" ht="0" hidden="1" customHeight="1"/>
    <row r="52" ht="0" hidden="1" customHeight="1"/>
    <row r="53" ht="0" hidden="1" customHeight="1"/>
    <row r="54" ht="0" hidden="1" customHeight="1"/>
    <row r="55" ht="0" hidden="1" customHeight="1"/>
  </sheetData>
  <autoFilter ref="A4:W4"/>
  <sortState ref="C5:M38">
    <sortCondition descending="1" ref="K5:K38"/>
  </sortState>
  <mergeCells count="2">
    <mergeCell ref="A2:L2"/>
    <mergeCell ref="A1:N1"/>
  </mergeCells>
  <printOptions horizontalCentered="1"/>
  <pageMargins left="3.937007874015748E-2" right="3.937007874015748E-2" top="0.19685039370078741" bottom="0.15748031496062992" header="0.15748031496062992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7.1 Infrastruktura drogowa</vt:lpstr>
      <vt:lpstr>kurs</vt:lpstr>
      <vt:lpstr>'7.1 Infrastruktura drogowa'!Obszar_wydruku</vt:lpstr>
      <vt:lpstr>'7.1 Infrastruktura drogowa'!Tytuły_wydruku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p</cp:lastModifiedBy>
  <cp:lastPrinted>2017-07-19T08:28:44Z</cp:lastPrinted>
  <dcterms:created xsi:type="dcterms:W3CDTF">2016-04-12T10:40:23Z</dcterms:created>
  <dcterms:modified xsi:type="dcterms:W3CDTF">2017-07-19T08:28:54Z</dcterms:modified>
</cp:coreProperties>
</file>