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1595"/>
  </bookViews>
  <sheets>
    <sheet name="Lista projektów " sheetId="3" r:id="rId1"/>
    <sheet name="Arkusz1" sheetId="4" r:id="rId2"/>
  </sheets>
  <definedNames>
    <definedName name="_xlnm.Print_Area" localSheetId="0">'Lista projektów '!$A$1:$M$21</definedName>
  </definedNames>
  <calcPr calcId="145621"/>
</workbook>
</file>

<file path=xl/calcChain.xml><?xml version="1.0" encoding="utf-8"?>
<calcChain xmlns="http://schemas.openxmlformats.org/spreadsheetml/2006/main">
  <c r="F9" i="3" l="1"/>
  <c r="G9" i="3" l="1"/>
  <c r="I9" i="3" l="1"/>
  <c r="J9" i="3"/>
  <c r="H9" i="3"/>
</calcChain>
</file>

<file path=xl/sharedStrings.xml><?xml version="1.0" encoding="utf-8"?>
<sst xmlns="http://schemas.openxmlformats.org/spreadsheetml/2006/main" count="64" uniqueCount="49">
  <si>
    <t>Lp.</t>
  </si>
  <si>
    <t>Tytuł projektu</t>
  </si>
  <si>
    <t>Nazwa wnioskodawcy</t>
  </si>
  <si>
    <t>1.</t>
  </si>
  <si>
    <t>2.</t>
  </si>
  <si>
    <t>3.</t>
  </si>
  <si>
    <t>4.</t>
  </si>
  <si>
    <t>Numer RPMA</t>
  </si>
  <si>
    <t>Suma:</t>
  </si>
  <si>
    <t>Wartość wnioskowanego dofinansowania projektów, które uzyskały wymagane minimum punktowe i zostały skierowane do dofinansowania</t>
  </si>
  <si>
    <t>Pozostała alokacja  przeznaczona na konkurs</t>
  </si>
  <si>
    <t>BP
(PLN)</t>
  </si>
  <si>
    <t>BP
(EUR)</t>
  </si>
  <si>
    <t>Alokacja ogółem
(EUR)</t>
  </si>
  <si>
    <t>Alokacja ogółem
(PLN)</t>
  </si>
  <si>
    <t>UE
(EUR)</t>
  </si>
  <si>
    <t>UE
(PLN)</t>
  </si>
  <si>
    <t xml:space="preserve">Alokacja na konkurs </t>
  </si>
  <si>
    <t>Instytucja Organizująca Konkurs / Instytucja prowadząca nabór</t>
  </si>
  <si>
    <t>Wartość projektu ogółem</t>
  </si>
  <si>
    <t xml:space="preserve">Wydatki kwalifikowane </t>
  </si>
  <si>
    <t>Liczba punktów uzyskana przez projekt</t>
  </si>
  <si>
    <t>Wnioskowane dofinansowanie (BP)</t>
  </si>
  <si>
    <t>Wnioskowane dofinansowanie (UE)</t>
  </si>
  <si>
    <t>Wnioskowane dofinansowanie ogółem                                                  (UE+BP)</t>
  </si>
  <si>
    <t>Komentarz**</t>
  </si>
  <si>
    <t xml:space="preserve">* nie dotyczy EFS </t>
  </si>
  <si>
    <t>** uzupełnić jedynie w przypadku wniosków po procedurze odwoławczej oraz w przypadku braku możliwości podpisania umowy o dofinansowanie</t>
  </si>
  <si>
    <t>wniosek po procedurze odwoławczej</t>
  </si>
  <si>
    <t>brak możliwości podpisania umowy o dofinansowanie</t>
  </si>
  <si>
    <t>Mazowiecka Jednostka Wdrażania Programów Unijnych</t>
  </si>
  <si>
    <t>nie dotyczy</t>
  </si>
  <si>
    <t>Procent maksymalnej liczby punktów możliwych do zdobycia*</t>
  </si>
  <si>
    <t>RPMA.09.02.01-14-5186/16</t>
  </si>
  <si>
    <t>RPMA.09.02.01-14-5201/16</t>
  </si>
  <si>
    <t>W drodze do samodzielności</t>
  </si>
  <si>
    <t>Sieć opiekunek środowiskowych w Powiecie Ciechanowskim</t>
  </si>
  <si>
    <t>Gmina Miasta Radomia</t>
  </si>
  <si>
    <t>Polski Czerwony Krzyż Oddział Rejonowy w Ciechanowie</t>
  </si>
  <si>
    <t>RPMA.09.02.01-14-5197/16</t>
  </si>
  <si>
    <t>Wiązowskie Centrum Usług Społecznych</t>
  </si>
  <si>
    <t>Gmina Wiązowna</t>
  </si>
  <si>
    <t>RPMA.09.02.01-14-5202/16</t>
  </si>
  <si>
    <t>Z@OPIEKOWANI - kompleksowe wsparcie osób niesamodzielnych w m.st. Warszawie</t>
  </si>
  <si>
    <t>Kurs Euro EBC z dn. 29.12.2016 r.</t>
  </si>
  <si>
    <t>Załącznik do Uchwały nr….
Zarządu Województwa Mazowieckiego
z dnia…….</t>
  </si>
  <si>
    <t xml:space="preserve">Lista projektów wybranych do dofinansowania w trybie konkursowym dla Regionalnego Programu Operacyjnego Województwa Mazowieckiego 2014-2020 
w ramach konkursu zamkniętego o nr RPMA.09.02.01-IP.01-14-016/16 dla Osi Priorytetowej IX „Wspieranie włączenia społecznego i walka z ubóstwem”, Działania 9.2 "Usługi społeczne i usługi opieki zdrowotnej" Poddziałania 9.2.1 "Zwiększenie dostępności usług społecznych" RPO WM 2014-2020 
</t>
  </si>
  <si>
    <t>Miasto Stołeczne Warszawa</t>
  </si>
  <si>
    <t>Analiza wykorzystania alokacji w ramach konkursu nr RPMA.09.02.01-IP.01-14-016/16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</si>
</sst>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zł-415]_-;\-* #,##0.00\ [$zł-415]_-;_-* &quot;-&quot;??\ [$zł-415]_-;_-@_-"/>
    <numFmt numFmtId="165" formatCode="#,##0.0000"/>
    <numFmt numFmtId="166" formatCode="#,##0.00_ ;\-#,##0.00\ "/>
  </numFmts>
  <fonts count="17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Calibri"/>
      <family val="2"/>
      <charset val="238"/>
    </font>
    <font>
      <sz val="14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1F497D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0"/>
      <name val="Calibri"/>
      <family val="2"/>
      <charset val="238"/>
      <scheme val="minor"/>
    </font>
    <font>
      <sz val="11"/>
      <color theme="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C5D9F1"/>
        <bgColor indexed="64"/>
      </patternFill>
    </fill>
    <fill>
      <patternFill patternType="solid">
        <fgColor rgb="FFDBE5F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5">
    <xf numFmtId="0" fontId="0" fillId="0" borderId="0"/>
    <xf numFmtId="0" fontId="3" fillId="2" borderId="3" applyFont="0">
      <alignment horizontal="center" wrapText="1" readingOrder="1"/>
    </xf>
    <xf numFmtId="0" fontId="1" fillId="0" borderId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Fill="1"/>
    <xf numFmtId="0" fontId="0" fillId="0" borderId="0" xfId="0" applyBorder="1"/>
    <xf numFmtId="0" fontId="6" fillId="3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vertical="center"/>
    </xf>
    <xf numFmtId="0" fontId="7" fillId="5" borderId="1" xfId="0" applyFont="1" applyFill="1" applyBorder="1" applyAlignment="1">
      <alignment horizontal="center" vertical="center" wrapText="1" readingOrder="1"/>
    </xf>
    <xf numFmtId="10" fontId="0" fillId="0" borderId="0" xfId="4" applyNumberFormat="1" applyFont="1" applyAlignment="1">
      <alignment horizontal="center" vertical="center"/>
    </xf>
    <xf numFmtId="0" fontId="0" fillId="0" borderId="0" xfId="0" applyAlignment="1"/>
    <xf numFmtId="0" fontId="2" fillId="0" borderId="0" xfId="0" applyFont="1"/>
    <xf numFmtId="0" fontId="11" fillId="0" borderId="0" xfId="0" applyFont="1"/>
    <xf numFmtId="0" fontId="5" fillId="5" borderId="1" xfId="0" applyFont="1" applyFill="1" applyBorder="1" applyAlignment="1">
      <alignment horizontal="center" vertical="center" wrapText="1" readingOrder="1"/>
    </xf>
    <xf numFmtId="0" fontId="5" fillId="5" borderId="2" xfId="0" applyFont="1" applyFill="1" applyBorder="1" applyAlignment="1">
      <alignment horizontal="center" vertical="center" wrapText="1" readingOrder="1"/>
    </xf>
    <xf numFmtId="0" fontId="10" fillId="2" borderId="1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166" fontId="10" fillId="2" borderId="1" xfId="0" applyNumberFormat="1" applyFont="1" applyFill="1" applyBorder="1" applyAlignment="1">
      <alignment horizontal="center" vertical="center" wrapText="1"/>
    </xf>
    <xf numFmtId="166" fontId="12" fillId="5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14" fillId="6" borderId="4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4" fontId="14" fillId="2" borderId="5" xfId="0" applyNumberFormat="1" applyFont="1" applyFill="1" applyBorder="1" applyAlignment="1">
      <alignment horizontal="center" vertical="center"/>
    </xf>
    <xf numFmtId="0" fontId="13" fillId="6" borderId="8" xfId="0" applyFont="1" applyFill="1" applyBorder="1" applyAlignment="1">
      <alignment vertical="center" wrapText="1"/>
    </xf>
    <xf numFmtId="0" fontId="14" fillId="6" borderId="9" xfId="0" applyFont="1" applyFill="1" applyBorder="1" applyAlignment="1">
      <alignment horizontal="center" vertical="center" wrapText="1"/>
    </xf>
    <xf numFmtId="0" fontId="14" fillId="7" borderId="0" xfId="0" applyFont="1" applyFill="1" applyBorder="1" applyAlignment="1">
      <alignment vertical="center" wrapText="1"/>
    </xf>
    <xf numFmtId="4" fontId="14" fillId="2" borderId="0" xfId="0" applyNumberFormat="1" applyFont="1" applyFill="1" applyBorder="1" applyAlignment="1">
      <alignment horizontal="center" vertical="center"/>
    </xf>
    <xf numFmtId="4" fontId="14" fillId="2" borderId="10" xfId="0" applyNumberFormat="1" applyFont="1" applyFill="1" applyBorder="1" applyAlignment="1">
      <alignment horizontal="center" vertical="center"/>
    </xf>
    <xf numFmtId="165" fontId="14" fillId="7" borderId="0" xfId="0" applyNumberFormat="1" applyFont="1" applyFill="1" applyBorder="1" applyAlignment="1">
      <alignment horizontal="left" vertical="center" wrapText="1"/>
    </xf>
    <xf numFmtId="165" fontId="14" fillId="2" borderId="0" xfId="0" applyNumberFormat="1" applyFont="1" applyFill="1" applyBorder="1" applyAlignment="1">
      <alignment horizontal="center" vertical="center" wrapText="1"/>
    </xf>
    <xf numFmtId="0" fontId="15" fillId="0" borderId="0" xfId="0" applyFont="1" applyBorder="1"/>
    <xf numFmtId="2" fontId="16" fillId="2" borderId="1" xfId="0" applyNumberFormat="1" applyFont="1" applyFill="1" applyBorder="1" applyAlignment="1">
      <alignment horizontal="center" vertical="center"/>
    </xf>
  </cellXfs>
  <cellStyles count="5">
    <cellStyle name="Normalny" xfId="0" builtinId="0"/>
    <cellStyle name="Normalny 2" xfId="2"/>
    <cellStyle name="Procentowy" xfId="4" builtinId="5"/>
    <cellStyle name="Procentowy 2" xfId="3"/>
    <cellStyle name="Styl 1" xfId="1"/>
  </cellStyles>
  <dxfs count="11"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4" formatCode="#,##0.0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4" formatCode="#,##0.0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rgb="FFDBE5F1"/>
        </patternFill>
      </fill>
      <alignment horizontal="general" vertical="center" textRotation="0" wrapText="0" relative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border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rgb="FFC5D9F1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DBE5F1"/>
      <color rgb="FFDCE6F1"/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4857751</xdr:colOff>
      <xdr:row>1</xdr:row>
      <xdr:rowOff>136072</xdr:rowOff>
    </xdr:from>
    <xdr:to>
      <xdr:col>9</xdr:col>
      <xdr:colOff>860604</xdr:colOff>
      <xdr:row>1</xdr:row>
      <xdr:rowOff>898072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22822" y="571501"/>
          <a:ext cx="8252092" cy="762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4" name="Tabela3" displayName="Tabela3" ref="D17:J21" totalsRowShown="0" headerRowDxfId="10" dataDxfId="8" headerRowBorderDxfId="9" tableBorderDxfId="7">
  <tableColumns count="7">
    <tableColumn id="1" name="Analiza wykorzystania alokacji w ramach konkursu nr RPMA.09.02.01-IP.01-14-016/16" dataDxfId="6"/>
    <tableColumn id="2" name="Alokacja ogółem_x000a_(EUR)" dataDxfId="5"/>
    <tableColumn id="4" name="UE_x000a_(EUR)" dataDxfId="4"/>
    <tableColumn id="5" name="BP_x000a_(EUR)" dataDxfId="3"/>
    <tableColumn id="3" name="Alokacja ogółem_x000a_(PLN)" dataDxfId="2"/>
    <tableColumn id="6" name="UE_x000a_(PLN)" dataDxfId="1">
      <calculatedColumnFormula>#REF!</calculatedColumnFormula>
    </tableColumn>
    <tableColumn id="7" name="BP_x000a_(PLN)" dataDxfId="0">
      <calculatedColumnFormula>#REF!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@OPIEKOWANI%20-%20kompleksowe%20wsparcie%20os&#243;b%20niesamodzielnych%20w%20m.st.%20Warszawie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2"/>
  <sheetViews>
    <sheetView tabSelected="1" topLeftCell="A3" zoomScale="70" zoomScaleNormal="70" zoomScaleSheetLayoutView="90" workbookViewId="0">
      <selection activeCell="M8" sqref="M8"/>
    </sheetView>
  </sheetViews>
  <sheetFormatPr defaultRowHeight="15"/>
  <cols>
    <col min="1" max="1" width="7.28515625" customWidth="1"/>
    <col min="2" max="2" width="20.5703125" customWidth="1"/>
    <col min="3" max="3" width="25.5703125" bestFit="1" customWidth="1"/>
    <col min="4" max="4" width="36.7109375" customWidth="1"/>
    <col min="5" max="5" width="30.85546875" customWidth="1"/>
    <col min="6" max="6" width="19.5703125" customWidth="1"/>
    <col min="7" max="7" width="17.7109375" customWidth="1"/>
    <col min="8" max="8" width="22.140625" customWidth="1"/>
    <col min="9" max="9" width="21.28515625" customWidth="1"/>
    <col min="10" max="10" width="19.140625" customWidth="1"/>
    <col min="11" max="12" width="12.140625" customWidth="1"/>
    <col min="13" max="13" width="35.140625" customWidth="1"/>
  </cols>
  <sheetData>
    <row r="1" spans="1:21" ht="48" customHeight="1">
      <c r="M1" s="17" t="s">
        <v>45</v>
      </c>
    </row>
    <row r="2" spans="1:21" s="7" customFormat="1" ht="84" customHeight="1"/>
    <row r="3" spans="1:21" s="2" customFormat="1" ht="75.75" customHeight="1">
      <c r="A3" s="19" t="s">
        <v>46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1"/>
    </row>
    <row r="4" spans="1:21" s="2" customFormat="1" ht="119.25" customHeight="1">
      <c r="A4" s="3" t="s">
        <v>0</v>
      </c>
      <c r="B4" s="3" t="s">
        <v>18</v>
      </c>
      <c r="C4" s="3" t="s">
        <v>7</v>
      </c>
      <c r="D4" s="3" t="s">
        <v>1</v>
      </c>
      <c r="E4" s="3" t="s">
        <v>2</v>
      </c>
      <c r="F4" s="3" t="s">
        <v>19</v>
      </c>
      <c r="G4" s="3" t="s">
        <v>20</v>
      </c>
      <c r="H4" s="3" t="s">
        <v>24</v>
      </c>
      <c r="I4" s="3" t="s">
        <v>23</v>
      </c>
      <c r="J4" s="3" t="s">
        <v>22</v>
      </c>
      <c r="K4" s="3" t="s">
        <v>21</v>
      </c>
      <c r="L4" s="3" t="s">
        <v>32</v>
      </c>
      <c r="M4" s="3" t="s">
        <v>25</v>
      </c>
    </row>
    <row r="5" spans="1:21" s="1" customFormat="1" ht="52.5" customHeight="1">
      <c r="A5" s="10" t="s">
        <v>3</v>
      </c>
      <c r="B5" s="11" t="s">
        <v>30</v>
      </c>
      <c r="C5" s="22" t="s">
        <v>33</v>
      </c>
      <c r="D5" s="12" t="s">
        <v>35</v>
      </c>
      <c r="E5" s="12" t="s">
        <v>37</v>
      </c>
      <c r="F5" s="14">
        <v>960000</v>
      </c>
      <c r="G5" s="14">
        <v>960000</v>
      </c>
      <c r="H5" s="23">
        <v>892800</v>
      </c>
      <c r="I5" s="23">
        <v>768000</v>
      </c>
      <c r="J5" s="15">
        <v>124800</v>
      </c>
      <c r="K5" s="12">
        <v>102</v>
      </c>
      <c r="L5" s="12" t="s">
        <v>31</v>
      </c>
      <c r="M5" s="16" t="s">
        <v>28</v>
      </c>
      <c r="N5" s="6"/>
      <c r="O5"/>
      <c r="P5"/>
      <c r="Q5"/>
      <c r="R5"/>
      <c r="S5"/>
      <c r="T5"/>
      <c r="U5"/>
    </row>
    <row r="6" spans="1:21" ht="50.1" customHeight="1">
      <c r="A6" s="10" t="s">
        <v>4</v>
      </c>
      <c r="B6" s="11" t="s">
        <v>30</v>
      </c>
      <c r="C6" s="22" t="s">
        <v>34</v>
      </c>
      <c r="D6" s="12" t="s">
        <v>36</v>
      </c>
      <c r="E6" s="12" t="s">
        <v>38</v>
      </c>
      <c r="F6" s="14">
        <v>1898220</v>
      </c>
      <c r="G6" s="14">
        <v>1898220</v>
      </c>
      <c r="H6" s="13">
        <v>1764720</v>
      </c>
      <c r="I6" s="13">
        <v>1518576</v>
      </c>
      <c r="J6" s="15">
        <v>246144</v>
      </c>
      <c r="K6" s="12">
        <v>101</v>
      </c>
      <c r="L6" s="12" t="s">
        <v>31</v>
      </c>
      <c r="M6" s="34" t="s">
        <v>31</v>
      </c>
      <c r="N6" s="6"/>
    </row>
    <row r="7" spans="1:21" s="1" customFormat="1" ht="50.1" customHeight="1">
      <c r="A7" s="10" t="s">
        <v>5</v>
      </c>
      <c r="B7" s="11" t="s">
        <v>30</v>
      </c>
      <c r="C7" s="24" t="s">
        <v>42</v>
      </c>
      <c r="D7" s="12" t="s">
        <v>43</v>
      </c>
      <c r="E7" s="24" t="s">
        <v>47</v>
      </c>
      <c r="F7" s="14">
        <v>977000</v>
      </c>
      <c r="G7" s="14">
        <v>977000</v>
      </c>
      <c r="H7" s="13">
        <v>908610</v>
      </c>
      <c r="I7" s="13">
        <v>781600</v>
      </c>
      <c r="J7" s="15">
        <v>127010</v>
      </c>
      <c r="K7" s="12">
        <v>92.5</v>
      </c>
      <c r="L7" s="12" t="s">
        <v>31</v>
      </c>
      <c r="M7" s="16" t="s">
        <v>28</v>
      </c>
      <c r="N7" s="6"/>
      <c r="O7"/>
      <c r="P7"/>
      <c r="Q7"/>
      <c r="R7"/>
      <c r="S7"/>
      <c r="T7"/>
      <c r="U7"/>
    </row>
    <row r="8" spans="1:21" s="1" customFormat="1" ht="50.1" customHeight="1">
      <c r="A8" s="10" t="s">
        <v>6</v>
      </c>
      <c r="B8" s="11" t="s">
        <v>30</v>
      </c>
      <c r="C8" s="24" t="s">
        <v>39</v>
      </c>
      <c r="D8" s="24" t="s">
        <v>40</v>
      </c>
      <c r="E8" s="24" t="s">
        <v>41</v>
      </c>
      <c r="F8" s="14">
        <v>1645330.85</v>
      </c>
      <c r="G8" s="14">
        <v>1645330.85</v>
      </c>
      <c r="H8" s="13">
        <v>1525474.81</v>
      </c>
      <c r="I8" s="13">
        <v>1316264.68</v>
      </c>
      <c r="J8" s="15">
        <v>209210.13</v>
      </c>
      <c r="K8" s="12">
        <v>78.5</v>
      </c>
      <c r="L8" s="12" t="s">
        <v>31</v>
      </c>
      <c r="M8" s="34" t="s">
        <v>31</v>
      </c>
      <c r="N8" s="6"/>
      <c r="O8"/>
      <c r="P8"/>
      <c r="Q8"/>
      <c r="R8"/>
      <c r="S8"/>
      <c r="T8"/>
      <c r="U8"/>
    </row>
    <row r="9" spans="1:21" s="1" customFormat="1" ht="30" customHeight="1">
      <c r="A9"/>
      <c r="B9"/>
      <c r="C9"/>
      <c r="D9"/>
      <c r="E9" s="5" t="s">
        <v>8</v>
      </c>
      <c r="F9" s="4">
        <f>SUM(F5:F8)</f>
        <v>5480550.8499999996</v>
      </c>
      <c r="G9" s="4">
        <f>SUM(G5:G8)</f>
        <v>5480550.8499999996</v>
      </c>
      <c r="H9" s="4">
        <f>SUM(H5:H8)</f>
        <v>5091604.8100000005</v>
      </c>
      <c r="I9" s="4">
        <f>SUM(I5:I8)</f>
        <v>4384440.68</v>
      </c>
      <c r="J9" s="4">
        <f>SUM(J5:J8)</f>
        <v>707164.13</v>
      </c>
      <c r="K9"/>
      <c r="L9"/>
      <c r="M9"/>
      <c r="N9"/>
      <c r="O9"/>
      <c r="P9"/>
      <c r="Q9"/>
      <c r="R9"/>
      <c r="S9"/>
      <c r="T9"/>
      <c r="U9"/>
    </row>
    <row r="11" spans="1:21" s="1" customFormat="1" ht="17.25" customHeight="1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s="1" customFormat="1" ht="17.25" customHeight="1">
      <c r="A12" s="8" t="s">
        <v>26</v>
      </c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>
      <c r="A13" s="8" t="s">
        <v>27</v>
      </c>
    </row>
    <row r="14" spans="1:21">
      <c r="A14" s="8"/>
    </row>
    <row r="17" spans="4:10" ht="114.75" customHeight="1">
      <c r="D17" s="26" t="s">
        <v>48</v>
      </c>
      <c r="E17" s="18" t="s">
        <v>13</v>
      </c>
      <c r="F17" s="18" t="s">
        <v>15</v>
      </c>
      <c r="G17" s="18" t="s">
        <v>12</v>
      </c>
      <c r="H17" s="18" t="s">
        <v>14</v>
      </c>
      <c r="I17" s="18" t="s">
        <v>16</v>
      </c>
      <c r="J17" s="27" t="s">
        <v>11</v>
      </c>
    </row>
    <row r="18" spans="4:10" ht="42" customHeight="1">
      <c r="D18" s="28" t="s">
        <v>17</v>
      </c>
      <c r="E18" s="29">
        <v>4650000</v>
      </c>
      <c r="F18" s="29">
        <v>4000000</v>
      </c>
      <c r="G18" s="29">
        <v>650000</v>
      </c>
      <c r="H18" s="25">
        <v>20525565</v>
      </c>
      <c r="I18" s="25">
        <v>17656400</v>
      </c>
      <c r="J18" s="30">
        <v>2869165</v>
      </c>
    </row>
    <row r="19" spans="4:10" ht="135" customHeight="1">
      <c r="D19" s="28" t="s">
        <v>9</v>
      </c>
      <c r="E19" s="29">
        <v>1153486.51</v>
      </c>
      <c r="F19" s="29">
        <v>993280.78</v>
      </c>
      <c r="G19" s="29">
        <v>160205.73000000001</v>
      </c>
      <c r="H19" s="25">
        <v>5091604.8099999996</v>
      </c>
      <c r="I19" s="25">
        <v>4384440.68</v>
      </c>
      <c r="J19" s="30">
        <v>707164.13</v>
      </c>
    </row>
    <row r="20" spans="4:10" ht="66.75" customHeight="1">
      <c r="D20" s="28" t="s">
        <v>10</v>
      </c>
      <c r="E20" s="29">
        <v>3496513.49</v>
      </c>
      <c r="F20" s="29">
        <v>3006719.22</v>
      </c>
      <c r="G20" s="29">
        <v>489794.27</v>
      </c>
      <c r="H20" s="25">
        <v>15433960.189999999</v>
      </c>
      <c r="I20" s="25">
        <v>13271959.32</v>
      </c>
      <c r="J20" s="30">
        <v>2162000.87</v>
      </c>
    </row>
    <row r="21" spans="4:10" ht="57" customHeight="1">
      <c r="D21" s="31" t="s">
        <v>44</v>
      </c>
      <c r="E21" s="32">
        <v>4.4141000000000004</v>
      </c>
      <c r="F21" s="33" t="s">
        <v>31</v>
      </c>
      <c r="G21" s="33" t="s">
        <v>31</v>
      </c>
      <c r="H21" s="33" t="s">
        <v>31</v>
      </c>
      <c r="I21" s="33" t="s">
        <v>31</v>
      </c>
      <c r="J21" s="33" t="s">
        <v>31</v>
      </c>
    </row>
    <row r="22" spans="4:10" ht="66.75" customHeight="1"/>
  </sheetData>
  <mergeCells count="1">
    <mergeCell ref="A3:M3"/>
  </mergeCells>
  <dataValidations count="1">
    <dataValidation allowBlank="1" showInputMessage="1" showErrorMessage="1" errorTitle="proszę wybrać z listy rozwijanej" error="proszę wybrać z listy rozwijanej" sqref="M5:M8"/>
  </dataValidations>
  <hyperlinks>
    <hyperlink ref="D7" r:id="rId1"/>
  </hyperlinks>
  <pageMargins left="0.31496062992125984" right="0.31496062992125984" top="0.74803149606299213" bottom="0.74803149606299213" header="0.31496062992125984" footer="0.31496062992125984"/>
  <pageSetup paperSize="9" scale="50" fitToHeight="0" orientation="landscape" r:id="rId2"/>
  <rowBreaks count="2" manualBreakCount="2">
    <brk id="16" max="12" man="1"/>
    <brk id="21" max="12" man="1"/>
  </rowBreaks>
  <ignoredErrors>
    <ignoredError sqref="I21:J21 I18:J20" calculatedColumn="1"/>
  </ignoredErrors>
  <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proszę wybrać z listy rozwijanej" error="proszę wybrać z listy rozwijanej">
          <x14:formula1>
            <xm:f>Arkusz1!$A$1:$A$2</xm:f>
          </x14:formula1>
          <xm:sqref>M9:M11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defaultRowHeight="15"/>
  <cols>
    <col min="1" max="1" width="50.42578125" customWidth="1"/>
  </cols>
  <sheetData>
    <row r="1" spans="1:1">
      <c r="A1" s="9" t="s">
        <v>28</v>
      </c>
    </row>
    <row r="2" spans="1:1">
      <c r="A2" s="9" t="s">
        <v>29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Lista projektów </vt:lpstr>
      <vt:lpstr>Arkusz1</vt:lpstr>
      <vt:lpstr>'Lista projektów 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j.markowska</cp:lastModifiedBy>
  <cp:lastPrinted>2017-01-19T07:40:05Z</cp:lastPrinted>
  <dcterms:created xsi:type="dcterms:W3CDTF">2015-06-15T08:53:48Z</dcterms:created>
  <dcterms:modified xsi:type="dcterms:W3CDTF">2017-01-19T07:40:26Z</dcterms:modified>
</cp:coreProperties>
</file>