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chwała\"/>
    </mc:Choice>
  </mc:AlternateContent>
  <bookViews>
    <workbookView xWindow="0" yWindow="0" windowWidth="28800" windowHeight="14130"/>
  </bookViews>
  <sheets>
    <sheet name="Lista projektów" sheetId="5" r:id="rId1"/>
    <sheet name="Arkusz1" sheetId="6" r:id="rId2"/>
    <sheet name="Arkusz2" sheetId="7" r:id="rId3"/>
  </sheets>
  <definedNames>
    <definedName name="_xlnm._FilterDatabase" localSheetId="1" hidden="1">Arkusz1!$A$6:$J$6</definedName>
    <definedName name="_xlnm._FilterDatabase" localSheetId="2" hidden="1">Arkusz2!$B$2:$N$17</definedName>
    <definedName name="_xlnm._FilterDatabase" localSheetId="0" hidden="1">'Lista projektów'!$A$4:$M$4</definedName>
    <definedName name="_xlnm.Print_Area" localSheetId="2">Arkusz2!$B$2:$N$17</definedName>
    <definedName name="_xlnm.Print_Area" localSheetId="0">'Lista projektów'!$A$1:$N$16</definedName>
  </definedNames>
  <calcPr calcId="162913"/>
</workbook>
</file>

<file path=xl/calcChain.xml><?xml version="1.0" encoding="utf-8"?>
<calcChain xmlns="http://schemas.openxmlformats.org/spreadsheetml/2006/main">
  <c r="I10" i="5" l="1"/>
  <c r="H10" i="5"/>
  <c r="G10" i="5"/>
  <c r="F10" i="5"/>
  <c r="J10" i="5" l="1"/>
  <c r="K3" i="7"/>
  <c r="K4" i="7"/>
  <c r="K17" i="7"/>
  <c r="K16" i="7"/>
  <c r="K15" i="7"/>
  <c r="K14" i="7"/>
  <c r="K13" i="7"/>
  <c r="K12" i="7"/>
  <c r="K5" i="7"/>
  <c r="K11" i="7"/>
  <c r="K10" i="7"/>
  <c r="K9" i="7"/>
  <c r="K8" i="7"/>
</calcChain>
</file>

<file path=xl/sharedStrings.xml><?xml version="1.0" encoding="utf-8"?>
<sst xmlns="http://schemas.openxmlformats.org/spreadsheetml/2006/main" count="269" uniqueCount="126">
  <si>
    <t>Lp.</t>
  </si>
  <si>
    <t>Tytuł projektu</t>
  </si>
  <si>
    <t>Nazwa wnioskodawcy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</si>
  <si>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</si>
  <si>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</si>
  <si>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</si>
  <si>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</si>
  <si>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</si>
  <si>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</si>
  <si>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</si>
  <si>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</si>
  <si>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</si>
  <si>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</si>
  <si>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</si>
  <si>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</si>
  <si>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nd.</t>
  </si>
  <si>
    <t>wniosek po procedurze odwoławczej</t>
  </si>
  <si>
    <t>brak możliwości podpisania umowy o dofinansowanie</t>
  </si>
  <si>
    <t>brak danych</t>
  </si>
  <si>
    <t>Nr wniosku</t>
  </si>
  <si>
    <t>Nazwa Projektodawcy</t>
  </si>
  <si>
    <t>Siedziba Projektodawcy</t>
  </si>
  <si>
    <t>Ostateczna liczba przyznanych punktów</t>
  </si>
  <si>
    <t xml:space="preserve">Ocena warunkowa </t>
  </si>
  <si>
    <t xml:space="preserve">Ocena bezwarunkowa </t>
  </si>
  <si>
    <t>Całkowita wartość projektu w PLN</t>
  </si>
  <si>
    <t>Przyznana kwota dofinansowania w PLN</t>
  </si>
  <si>
    <t>Status wniosku*</t>
  </si>
  <si>
    <t>RPMA.09.02.02-14-7480/16</t>
  </si>
  <si>
    <t>PULMO Sp z o.o.</t>
  </si>
  <si>
    <t>ul. Skarbka z Gór 120 lok. 10 03-287 Warszawa</t>
  </si>
  <si>
    <t xml:space="preserve">Kompleksowe wsparcie  środowiska dziecka ze spektrum autyzmu </t>
  </si>
  <si>
    <t xml:space="preserve"> Pozytywnie oceniony</t>
  </si>
  <si>
    <t>RPMA.09.02.02-14-7628/17</t>
  </si>
  <si>
    <t>AP Projekt Agnieszka Pyszka-Dmochowska</t>
  </si>
  <si>
    <t>ul. Jana Kazimierza 15 lok. 1 01-248 Warszawa</t>
  </si>
  <si>
    <t xml:space="preserve">Diagnoza i terapia zaburzeń ze spektrum autyzmu w środowisku domowym </t>
  </si>
  <si>
    <t>RPMA.09.02.02-14-7629/17</t>
  </si>
  <si>
    <t>Fundacja Pomocy Dzieciom Młodzieży i Dorosłym Niepełnosprawnym  Być Jak Inni</t>
  </si>
  <si>
    <t>ul. Niechodzka 14a 06-400 Ciechanów</t>
  </si>
  <si>
    <t>DAĆ SZANSĘ - BYĆ JAK INNI</t>
  </si>
  <si>
    <t>RPMA.09.02.02-14-7630/16</t>
  </si>
  <si>
    <t>Specjalistyczna Praktyka Lekarska Bogusław Wieczorek Centrum Medyczne Patria</t>
  </si>
  <si>
    <t xml:space="preserve">ul. Brzozowa 92 05-080 Laski </t>
  </si>
  <si>
    <t>Lepsze jutro</t>
  </si>
  <si>
    <t>RPMA.09.02.02-14-7631/17</t>
  </si>
  <si>
    <t>Niepubliczny Zakład Opieki Zdrowotnej Stężyca S.C. Anna Karolina Nowak, Łukasz Nowak</t>
  </si>
  <si>
    <t>ul. Królewska 2 08-540 Stężyca</t>
  </si>
  <si>
    <t>Twarzą twarz z autyzmem</t>
  </si>
  <si>
    <t>RPMA.09.02.02-14-7632/17</t>
  </si>
  <si>
    <t>NIEPUBLICZNY ZAKŁAD OPIEKI ZDROWOTNEJ MALVITA SPÓŁKA CYWILNA BOGUSŁAW TUSZYŃSKI, MARIOLA TUSZYŃSKA, AGNIESZKA TUSZYŃSKA-MASICZ</t>
  </si>
  <si>
    <t>ul. R. Traugutta 30 05-825 Grodzisk Mazowiecki</t>
  </si>
  <si>
    <t>Terapia dzieci z zaburzeniami ze spektrum autyzmu w środowisku domowym</t>
  </si>
  <si>
    <t>Mazowiecka Jednostka Wdrażania Programów Unijnych</t>
  </si>
  <si>
    <t>nd</t>
  </si>
  <si>
    <t xml:space="preserve"> - </t>
  </si>
  <si>
    <t>a</t>
  </si>
  <si>
    <t>b</t>
  </si>
  <si>
    <t>c</t>
  </si>
  <si>
    <t>f</t>
  </si>
  <si>
    <t>g</t>
  </si>
  <si>
    <t>h</t>
  </si>
  <si>
    <t>i</t>
  </si>
  <si>
    <t>j</t>
  </si>
  <si>
    <t>k</t>
  </si>
  <si>
    <t>RPMA.09.02.02-14-8087/17</t>
  </si>
  <si>
    <t>Samodzielny Zespół Publicznych Zakładów Lecznictwa Otwartego Warszawa Bemowo – Włochy</t>
  </si>
  <si>
    <t>ABC profilaktyki cukrzycy</t>
  </si>
  <si>
    <t>RPMA.09.02.02-14-8117/17</t>
  </si>
  <si>
    <t>Europejskie Centrum Szkoleń Sp. zo.o.</t>
  </si>
  <si>
    <t>Profilaktyka cukrzycy w Warszawie i powiecie legionowskim</t>
  </si>
  <si>
    <t>RPMA.09.02.02-14-8125/17</t>
  </si>
  <si>
    <t>Profilaktyka cukrzycy w Warszawie i powiecie otwockim</t>
  </si>
  <si>
    <t>RPMA.09.02.02-14-8126/17</t>
  </si>
  <si>
    <t>Profilaktyka cukrzycy w Warszawie i powiecie piaseczyńskim</t>
  </si>
  <si>
    <t>RPMA.09.02.02-14-8127/17</t>
  </si>
  <si>
    <t>Profilaktyka cukrzycy w Warszawie i powiecie  pruszkowskim</t>
  </si>
  <si>
    <t>RPMA.09.02.02-14-8128/16</t>
  </si>
  <si>
    <t>Zdrowie to my S. C.</t>
  </si>
  <si>
    <t>Zdrowie to MY - badania przesiewowe w kierunku wykrywania cukrzycy u osób w wieku powyżej 60 lat z obszaru powiatów: piaseczyńskiego, pruszkowskiego, grodziskiego, grójeckiego i otwockiego</t>
  </si>
  <si>
    <t>RPMA.09.02.02-14-8129/17</t>
  </si>
  <si>
    <t>Profilaktyka cukrzycy w Warszawie i powiecie wołomińskim</t>
  </si>
  <si>
    <t>RPMA.09.02.02-14-8130/17</t>
  </si>
  <si>
    <t>Profilaktyka cukrzycy w Warszawie i powiecie warszawskim zachodnim</t>
  </si>
  <si>
    <t>RPMA.09.02.02-14-8131/17</t>
  </si>
  <si>
    <t>Profilaktyka cukrzycy w Radomiu i gminach Jedlińsk i Jastrzębia</t>
  </si>
  <si>
    <t>RPMA.09.02.02-14-8132/17</t>
  </si>
  <si>
    <t>Profilaktyka cukrzycy w Radomiu i gminach Jedlnia-Letnisko, Gózd</t>
  </si>
  <si>
    <t>RPMA.09.02.02-14-8133/17</t>
  </si>
  <si>
    <t>Profilaktyka cukrzycy w Radomiu i gminach Skaryszew, Kowala, Wierzbica</t>
  </si>
  <si>
    <t>RPMA.09.02.02-14-8134/17</t>
  </si>
  <si>
    <t>Profilaktyka cukrzycy w Radomiu i gminach Wolanów, Zakrzew i Przytyk</t>
  </si>
  <si>
    <t>RPMA.09.02.02-14-8143/17</t>
  </si>
  <si>
    <t>Renata Blukacz Justyna Grzywacz Spółka cywilną Medical Office</t>
  </si>
  <si>
    <t>„Instytut wiedzy - NZOZ Medical Center”</t>
  </si>
  <si>
    <t>RPMA.09.02.02-14-8145/17</t>
  </si>
  <si>
    <t>CENTRUM INNOWACJI I SPOŁECZNEJ EKONOMII</t>
  </si>
  <si>
    <t>Mazowsze kontra cukrzyca</t>
  </si>
  <si>
    <t>RPMA.09.02.02-14-8147/17</t>
  </si>
  <si>
    <t>Mazowiecki Szpital Bródnowski w Warszawie Spółka z ograniczoną odpowiedzialnością</t>
  </si>
  <si>
    <t>Działania edukacyjne i konsultacje diabetologiczne na rzecz poprawy stanu zdrowia mieszkańców województwa mazowieckiego.</t>
  </si>
  <si>
    <t>*** poniżej progu punktowego zamieszczane są projekty, które uzyskały wymagane minumum punktowe, jednak ze względu na ustaloną kwotę alokacji nie mogą zostać skierowane do dofinansowania</t>
  </si>
  <si>
    <t xml:space="preserve">d </t>
  </si>
  <si>
    <t xml:space="preserve">e </t>
  </si>
  <si>
    <t>l</t>
  </si>
  <si>
    <t>m</t>
  </si>
  <si>
    <t>Załącznik finansowy do Uchwały …./…./2017</t>
  </si>
  <si>
    <t>Wnioskowane dofinansowanie ogółem                                                  (UE+BP)</t>
  </si>
  <si>
    <t>Kategoria interwencji</t>
  </si>
  <si>
    <t>nie dotyczy</t>
  </si>
  <si>
    <t>Lista projektów wybranych do dofinansowania w trybie konkursowym dla Regionalnego Programu Operacyjnego Województwa Mazowieckiego 2014-2020 w ramach konkursu zamkniętego nr RPMA.09.02.02-IP.01-14-052/17 dla Osi Priorytetowej IX Wspieranie włączenia społecznego i walka z ubóstwem, Działanie 9.2 Usługi społeczne i usługi opieki zdrowotnej, Poddziałanie 9.2.2 Zwiększenie dostępności usług zdrowotnych  RPO WM 2014 - 2020</t>
  </si>
  <si>
    <t xml:space="preserve">RPMA.09.02.02-14-9357/17
</t>
  </si>
  <si>
    <t>Wykorzystanie nowoczesnych technologii diagnostycznych i zrobotyzowanych systemów rehabilitacji w terapii dzieci z mózgowym porażeniem dziecięcym w Mazowieckim Centrum Neuropsychiatrii Sp. z o.o. w Zagórzu</t>
  </si>
  <si>
    <t>MAZOWIECKIE CENTRUM NEUROPSYCHIATRII SP. Z O. O.</t>
  </si>
  <si>
    <t>RPMA.09.02.02-14-9358/17</t>
  </si>
  <si>
    <t>Zwiększamy dostępność do nowoczesnych metod diagnostyki i rehabilitacji zaburzeń funkcji chodu u dzieci z MPDZ w Województwie Mazowieckim</t>
  </si>
  <si>
    <t>POLSKIE TOWARZYSTWO WSPIERANIA INNOWACJI I SPOŁECZNEJ EKONOMII</t>
  </si>
  <si>
    <t>RPMA.09.02.02-14-9355/17</t>
  </si>
  <si>
    <t>Krok po kroku</t>
  </si>
  <si>
    <t>Sawimed Sp. z o. o.</t>
  </si>
  <si>
    <t>RPMA.09.02.02-14-9353/17</t>
  </si>
  <si>
    <t>Nowoczesna diagnostyka i rehabilitacja dla dzieci z mózgowym porażeniem dziecięcym</t>
  </si>
  <si>
    <t>WARSZAWSKIE KOŁO POLSKIEGO STOWARZYSZENIA NA RZECZ OSÓB Z NIEPEŁNOSPRAWNOŚCIĄ INTELEKTUALNĄ</t>
  </si>
  <si>
    <t>RPMA.09.02.02-14-9360/17</t>
  </si>
  <si>
    <t>Nowoczesne metody diagnostyki i rehabilitacji dla dzieci z mózgowym porażeniem dziecięcym w zakresie narządów ruchu szansą na wejście do społeczeństwa!</t>
  </si>
  <si>
    <t>OST-MED SPÓŁKA Z OGRANICZONĄ ODPOWIEDZIALNOŚCIĄ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</si>
</sst>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  <numFmt numFmtId="166" formatCode="0.0000"/>
    <numFmt numFmtId="167" formatCode="_-* #,##0.0000\ [$zł-415]_-;\-* #,##0.0000\ [$zł-415]_-;_-* &quot;-&quot;????\ [$zł-415]_-;_-@_-"/>
    <numFmt numFmtId="168" formatCode="#,##0.00\ &quot;zł&quot;;[Red]\-#,##0.00\ &quot;zł&quot;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9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4" fillId="2" borderId="2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/>
    <xf numFmtId="4" fontId="0" fillId="0" borderId="0" xfId="0" applyNumberFormat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Fill="1" applyBorder="1"/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6" fontId="11" fillId="2" borderId="1" xfId="5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2" fillId="0" borderId="1" xfId="5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5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 wrapText="1"/>
    </xf>
    <xf numFmtId="167" fontId="6" fillId="0" borderId="0" xfId="0" applyNumberFormat="1" applyFont="1"/>
    <xf numFmtId="0" fontId="16" fillId="0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64" fontId="0" fillId="5" borderId="4" xfId="0" applyNumberFormat="1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5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3" fontId="20" fillId="0" borderId="1" xfId="6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168" fontId="15" fillId="2" borderId="1" xfId="5" applyNumberFormat="1" applyFont="1" applyFill="1" applyBorder="1" applyAlignment="1">
      <alignment horizontal="center" vertical="center" wrapText="1"/>
    </xf>
    <xf numFmtId="168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16">
    <cellStyle name="Dziesiętny" xfId="6" builtinId="3"/>
    <cellStyle name="Normalny" xfId="0" builtinId="0"/>
    <cellStyle name="Normalny 2" xfId="2"/>
    <cellStyle name="Normalny 2 2" xfId="10"/>
    <cellStyle name="Normalny 2 3" xfId="7"/>
    <cellStyle name="Normalny 3" xfId="5"/>
    <cellStyle name="Normalny 4" xfId="4"/>
    <cellStyle name="Normalny 4 2" xfId="11"/>
    <cellStyle name="Normalny 4 3" xfId="13"/>
    <cellStyle name="Normalny 4 4" xfId="15"/>
    <cellStyle name="Normalny 5" xfId="9"/>
    <cellStyle name="Normalny 6" xfId="12"/>
    <cellStyle name="Normalny 7" xfId="14"/>
    <cellStyle name="Procentowy 2" xfId="3"/>
    <cellStyle name="Procentowy 2 2" xfId="8"/>
    <cellStyle name="Styl 1" xfId="1"/>
  </cellStyles>
  <dxfs count="0"/>
  <tableStyles count="0" defaultTableStyle="TableStyleMedium2" defaultPivotStyle="PivotStyleLight16"/>
  <colors>
    <mruColors>
      <color rgb="FFDCE6F1"/>
      <color rgb="FFDBE5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1514135</xdr:colOff>
      <xdr:row>1</xdr:row>
      <xdr:rowOff>104435</xdr:rowOff>
    </xdr:from>
    <xdr:to>
      <xdr:col>9</xdr:col>
      <xdr:colOff>377640</xdr:colOff>
      <xdr:row>1</xdr:row>
      <xdr:rowOff>877207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9221" y="681378"/>
          <a:ext cx="8682419" cy="77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view="pageBreakPreview" zoomScale="70" zoomScaleNormal="70" zoomScaleSheetLayoutView="70" workbookViewId="0">
      <selection activeCell="F12" sqref="F12"/>
    </sheetView>
  </sheetViews>
  <sheetFormatPr defaultRowHeight="15"/>
  <cols>
    <col min="1" max="1" width="6.28515625" customWidth="1"/>
    <col min="2" max="2" width="30.28515625" customWidth="1"/>
    <col min="3" max="3" width="21.85546875" customWidth="1"/>
    <col min="4" max="4" width="48.28515625" customWidth="1"/>
    <col min="5" max="5" width="20.140625" customWidth="1"/>
    <col min="6" max="6" width="18.7109375" customWidth="1"/>
    <col min="7" max="7" width="19.140625" customWidth="1"/>
    <col min="8" max="8" width="20" customWidth="1"/>
    <col min="9" max="9" width="17" customWidth="1"/>
    <col min="10" max="10" width="21.5703125" customWidth="1"/>
    <col min="11" max="11" width="22.42578125" customWidth="1"/>
    <col min="12" max="12" width="17.7109375" customWidth="1"/>
    <col min="13" max="13" width="17.7109375" style="5" customWidth="1"/>
    <col min="14" max="14" width="17.5703125" style="8" customWidth="1"/>
    <col min="15" max="15" width="17.5703125" customWidth="1"/>
    <col min="16" max="16" width="11" bestFit="1" customWidth="1"/>
  </cols>
  <sheetData>
    <row r="1" spans="1:18" ht="22.9" customHeight="1">
      <c r="B1" s="7" t="s">
        <v>18</v>
      </c>
      <c r="C1" s="7" t="s">
        <v>18</v>
      </c>
      <c r="D1" s="7" t="s">
        <v>18</v>
      </c>
      <c r="E1" s="7" t="s">
        <v>18</v>
      </c>
      <c r="F1" s="7" t="s">
        <v>18</v>
      </c>
      <c r="G1" s="7" t="s">
        <v>18</v>
      </c>
      <c r="H1" s="7" t="s">
        <v>18</v>
      </c>
      <c r="I1" s="7" t="s">
        <v>18</v>
      </c>
      <c r="J1" s="7" t="s">
        <v>18</v>
      </c>
      <c r="K1" s="59" t="s">
        <v>106</v>
      </c>
      <c r="L1" s="59"/>
      <c r="M1" s="59"/>
    </row>
    <row r="2" spans="1:18" s="3" customFormat="1" ht="84" customHeight="1">
      <c r="B2" s="7" t="s">
        <v>18</v>
      </c>
      <c r="C2" s="7" t="s">
        <v>18</v>
      </c>
      <c r="D2" s="7" t="s">
        <v>18</v>
      </c>
      <c r="L2" s="7" t="s">
        <v>18</v>
      </c>
      <c r="M2" s="7" t="s">
        <v>18</v>
      </c>
      <c r="N2" s="8"/>
    </row>
    <row r="3" spans="1:18" s="2" customFormat="1" ht="54" customHeight="1">
      <c r="A3" s="58" t="s">
        <v>110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9"/>
    </row>
    <row r="4" spans="1:18" s="2" customFormat="1" ht="81.599999999999994" customHeight="1">
      <c r="A4" s="49" t="s">
        <v>0</v>
      </c>
      <c r="B4" s="49" t="s">
        <v>5</v>
      </c>
      <c r="C4" s="49" t="s">
        <v>3</v>
      </c>
      <c r="D4" s="49" t="s">
        <v>1</v>
      </c>
      <c r="E4" s="49" t="s">
        <v>2</v>
      </c>
      <c r="F4" s="49" t="s">
        <v>6</v>
      </c>
      <c r="G4" s="49" t="s">
        <v>7</v>
      </c>
      <c r="H4" s="49" t="s">
        <v>107</v>
      </c>
      <c r="I4" s="49" t="s">
        <v>10</v>
      </c>
      <c r="J4" s="49" t="s">
        <v>9</v>
      </c>
      <c r="K4" s="49" t="s">
        <v>8</v>
      </c>
      <c r="L4" s="49" t="s">
        <v>11</v>
      </c>
      <c r="M4" s="49" t="s">
        <v>108</v>
      </c>
      <c r="N4" s="49" t="s">
        <v>12</v>
      </c>
    </row>
    <row r="5" spans="1:18" s="10" customFormat="1" ht="99" customHeight="1">
      <c r="A5" s="60">
        <v>1</v>
      </c>
      <c r="B5" s="61" t="s">
        <v>53</v>
      </c>
      <c r="C5" s="61" t="s">
        <v>111</v>
      </c>
      <c r="D5" s="63" t="s">
        <v>112</v>
      </c>
      <c r="E5" s="63" t="s">
        <v>113</v>
      </c>
      <c r="F5" s="64">
        <v>20138800</v>
      </c>
      <c r="G5" s="64">
        <v>20138800</v>
      </c>
      <c r="H5" s="65">
        <v>18727600</v>
      </c>
      <c r="I5" s="65">
        <v>16111040</v>
      </c>
      <c r="J5" s="62">
        <v>2616560</v>
      </c>
      <c r="K5" s="60">
        <v>104</v>
      </c>
      <c r="L5" s="60" t="s">
        <v>54</v>
      </c>
      <c r="M5" s="60">
        <v>112</v>
      </c>
      <c r="N5" s="57" t="s">
        <v>109</v>
      </c>
    </row>
    <row r="6" spans="1:18" s="10" customFormat="1" ht="77.45" customHeight="1">
      <c r="A6" s="60">
        <v>2</v>
      </c>
      <c r="B6" s="61" t="s">
        <v>53</v>
      </c>
      <c r="C6" s="66" t="s">
        <v>114</v>
      </c>
      <c r="D6" s="67" t="s">
        <v>115</v>
      </c>
      <c r="E6" s="67" t="s">
        <v>116</v>
      </c>
      <c r="F6" s="65">
        <v>4791360</v>
      </c>
      <c r="G6" s="65">
        <v>4791360</v>
      </c>
      <c r="H6" s="65">
        <v>4452960</v>
      </c>
      <c r="I6" s="65">
        <v>3833088</v>
      </c>
      <c r="J6" s="62">
        <v>619872</v>
      </c>
      <c r="K6" s="60">
        <v>104</v>
      </c>
      <c r="L6" s="60" t="s">
        <v>54</v>
      </c>
      <c r="M6" s="60">
        <v>112</v>
      </c>
      <c r="N6" s="57" t="s">
        <v>109</v>
      </c>
    </row>
    <row r="7" spans="1:18" s="10" customFormat="1" ht="80.45" customHeight="1">
      <c r="A7" s="60">
        <v>3</v>
      </c>
      <c r="B7" s="61" t="s">
        <v>53</v>
      </c>
      <c r="C7" s="61" t="s">
        <v>117</v>
      </c>
      <c r="D7" s="67" t="s">
        <v>118</v>
      </c>
      <c r="E7" s="67" t="s">
        <v>119</v>
      </c>
      <c r="F7" s="65">
        <v>1475766</v>
      </c>
      <c r="G7" s="65">
        <v>1475766</v>
      </c>
      <c r="H7" s="65">
        <v>1372462.38</v>
      </c>
      <c r="I7" s="65">
        <v>1180612.8</v>
      </c>
      <c r="J7" s="62">
        <v>191849.57999999984</v>
      </c>
      <c r="K7" s="60">
        <v>101.5</v>
      </c>
      <c r="L7" s="60" t="s">
        <v>54</v>
      </c>
      <c r="M7" s="60">
        <v>112</v>
      </c>
      <c r="N7" s="57" t="s">
        <v>109</v>
      </c>
    </row>
    <row r="8" spans="1:18" s="10" customFormat="1" ht="80.45" customHeight="1">
      <c r="A8" s="60">
        <v>4</v>
      </c>
      <c r="B8" s="61" t="s">
        <v>53</v>
      </c>
      <c r="C8" s="61" t="s">
        <v>120</v>
      </c>
      <c r="D8" s="67" t="s">
        <v>121</v>
      </c>
      <c r="E8" s="67" t="s">
        <v>122</v>
      </c>
      <c r="F8" s="65">
        <v>2079174</v>
      </c>
      <c r="G8" s="65">
        <v>2079174</v>
      </c>
      <c r="H8" s="65">
        <v>1933631</v>
      </c>
      <c r="I8" s="65">
        <v>1663339.2</v>
      </c>
      <c r="J8" s="62">
        <v>270291.80000000005</v>
      </c>
      <c r="K8" s="60">
        <v>97</v>
      </c>
      <c r="L8" s="60" t="s">
        <v>54</v>
      </c>
      <c r="M8" s="60">
        <v>112</v>
      </c>
      <c r="N8" s="57"/>
    </row>
    <row r="9" spans="1:18" s="10" customFormat="1" ht="81" customHeight="1">
      <c r="A9" s="60">
        <v>5</v>
      </c>
      <c r="B9" s="61" t="s">
        <v>53</v>
      </c>
      <c r="C9" s="66" t="s">
        <v>123</v>
      </c>
      <c r="D9" s="67" t="s">
        <v>124</v>
      </c>
      <c r="E9" s="67" t="s">
        <v>125</v>
      </c>
      <c r="F9" s="65">
        <v>4196005</v>
      </c>
      <c r="G9" s="65">
        <v>4196005</v>
      </c>
      <c r="H9" s="65">
        <v>3899905</v>
      </c>
      <c r="I9" s="65">
        <v>3356804</v>
      </c>
      <c r="J9" s="62">
        <v>543101</v>
      </c>
      <c r="K9" s="60">
        <v>86.5</v>
      </c>
      <c r="L9" s="60" t="s">
        <v>54</v>
      </c>
      <c r="M9" s="60">
        <v>112</v>
      </c>
      <c r="N9" s="57" t="s">
        <v>109</v>
      </c>
    </row>
    <row r="10" spans="1:18" s="10" customFormat="1" ht="43.9" customHeight="1">
      <c r="A10" s="48"/>
      <c r="B10" s="48"/>
      <c r="C10" s="52" t="s">
        <v>109</v>
      </c>
      <c r="D10" s="53" t="s">
        <v>109</v>
      </c>
      <c r="E10" s="50" t="s">
        <v>4</v>
      </c>
      <c r="F10" s="51">
        <f>SUM(F5:F9)</f>
        <v>32681105</v>
      </c>
      <c r="G10" s="51">
        <f t="shared" ref="G10:J10" si="0">SUM(G5:G9)</f>
        <v>32681105</v>
      </c>
      <c r="H10" s="51">
        <f t="shared" si="0"/>
        <v>30386558.379999999</v>
      </c>
      <c r="I10" s="51">
        <f t="shared" si="0"/>
        <v>26144884</v>
      </c>
      <c r="J10" s="51">
        <f t="shared" si="0"/>
        <v>4241674.38</v>
      </c>
      <c r="K10" s="54" t="s">
        <v>109</v>
      </c>
      <c r="L10" s="55" t="s">
        <v>109</v>
      </c>
      <c r="M10" s="55" t="s">
        <v>109</v>
      </c>
      <c r="N10" s="56" t="s">
        <v>109</v>
      </c>
    </row>
    <row r="11" spans="1:18">
      <c r="A11" s="7" t="s">
        <v>18</v>
      </c>
      <c r="B11" s="7" t="s">
        <v>18</v>
      </c>
      <c r="C11" s="7" t="s">
        <v>18</v>
      </c>
      <c r="D11" s="7" t="s">
        <v>18</v>
      </c>
      <c r="E11" s="7" t="s">
        <v>18</v>
      </c>
      <c r="F11" s="7" t="s">
        <v>18</v>
      </c>
      <c r="G11" s="7" t="s">
        <v>18</v>
      </c>
      <c r="H11" s="7" t="s">
        <v>18</v>
      </c>
      <c r="I11" s="7" t="s">
        <v>18</v>
      </c>
      <c r="J11" s="7" t="s">
        <v>18</v>
      </c>
      <c r="K11" s="7" t="s">
        <v>18</v>
      </c>
      <c r="L11" s="7" t="s">
        <v>18</v>
      </c>
      <c r="M11" s="6"/>
    </row>
    <row r="12" spans="1:18">
      <c r="A12" s="7" t="s">
        <v>18</v>
      </c>
      <c r="B12" s="7" t="s">
        <v>18</v>
      </c>
      <c r="C12" s="7" t="s">
        <v>18</v>
      </c>
      <c r="D12" s="7" t="s">
        <v>18</v>
      </c>
      <c r="E12" s="7" t="s">
        <v>18</v>
      </c>
      <c r="F12" s="7" t="s">
        <v>18</v>
      </c>
      <c r="G12" s="7" t="s">
        <v>18</v>
      </c>
      <c r="H12" s="7" t="s">
        <v>18</v>
      </c>
      <c r="I12" s="7" t="s">
        <v>18</v>
      </c>
      <c r="J12" s="7" t="s">
        <v>18</v>
      </c>
      <c r="K12" s="7" t="s">
        <v>18</v>
      </c>
      <c r="L12" s="7" t="s">
        <v>18</v>
      </c>
      <c r="M12" s="6"/>
    </row>
    <row r="13" spans="1:18" s="1" customFormat="1" ht="17.25" customHeight="1">
      <c r="A13" s="4" t="s">
        <v>13</v>
      </c>
      <c r="B13"/>
      <c r="C13" s="7" t="s">
        <v>18</v>
      </c>
      <c r="D13" s="7" t="s">
        <v>18</v>
      </c>
      <c r="E13" s="7" t="s">
        <v>18</v>
      </c>
      <c r="F13" s="7" t="s">
        <v>18</v>
      </c>
      <c r="G13" s="7" t="s">
        <v>18</v>
      </c>
      <c r="H13" s="7" t="s">
        <v>18</v>
      </c>
      <c r="I13" s="7" t="s">
        <v>18</v>
      </c>
      <c r="J13" s="7" t="s">
        <v>18</v>
      </c>
      <c r="K13" s="7" t="s">
        <v>18</v>
      </c>
      <c r="L13" s="7" t="s">
        <v>18</v>
      </c>
      <c r="M13" s="7" t="s">
        <v>18</v>
      </c>
      <c r="N13" s="8"/>
      <c r="O13"/>
      <c r="P13"/>
      <c r="Q13"/>
      <c r="R13"/>
    </row>
    <row r="14" spans="1:18">
      <c r="A14" s="4" t="s">
        <v>14</v>
      </c>
      <c r="F14" s="7"/>
      <c r="G14" s="7" t="s">
        <v>18</v>
      </c>
      <c r="H14" s="7" t="s">
        <v>18</v>
      </c>
      <c r="I14" s="7" t="s">
        <v>18</v>
      </c>
      <c r="J14" s="7" t="s">
        <v>18</v>
      </c>
      <c r="K14" s="7" t="s">
        <v>18</v>
      </c>
      <c r="L14" s="7" t="s">
        <v>18</v>
      </c>
      <c r="M14" s="7" t="s">
        <v>18</v>
      </c>
    </row>
    <row r="15" spans="1:18">
      <c r="A15" s="4" t="s">
        <v>101</v>
      </c>
      <c r="I15" s="7"/>
      <c r="J15" s="7"/>
      <c r="K15" s="7"/>
      <c r="L15" s="7"/>
      <c r="M15" s="7"/>
    </row>
    <row r="16" spans="1:18">
      <c r="A16" s="7" t="s">
        <v>18</v>
      </c>
      <c r="B16" s="7" t="s">
        <v>18</v>
      </c>
      <c r="C16" s="7" t="s">
        <v>18</v>
      </c>
      <c r="D16" s="7" t="s">
        <v>18</v>
      </c>
      <c r="E16" s="7" t="s">
        <v>18</v>
      </c>
      <c r="F16" s="7" t="s">
        <v>18</v>
      </c>
      <c r="G16" s="7" t="s">
        <v>18</v>
      </c>
      <c r="H16" s="7" t="s">
        <v>18</v>
      </c>
      <c r="I16" s="7" t="s">
        <v>18</v>
      </c>
      <c r="J16" s="7" t="s">
        <v>18</v>
      </c>
      <c r="K16" s="47"/>
      <c r="L16" s="7" t="s">
        <v>18</v>
      </c>
      <c r="M16" s="7" t="s">
        <v>18</v>
      </c>
    </row>
  </sheetData>
  <mergeCells count="2">
    <mergeCell ref="A3:M3"/>
    <mergeCell ref="K1:M1"/>
  </mergeCells>
  <printOptions horizontalCentered="1"/>
  <pageMargins left="0.15748031496062992" right="0.23622047244094491" top="0.31496062992125984" bottom="0.74803149606299213" header="0.19685039370078741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14" sqref="A14:C14"/>
    </sheetView>
  </sheetViews>
  <sheetFormatPr defaultRowHeight="15"/>
  <cols>
    <col min="1" max="1" width="31.42578125" customWidth="1"/>
    <col min="2" max="2" width="23.5703125" customWidth="1"/>
    <col min="3" max="3" width="19.28515625" customWidth="1"/>
    <col min="4" max="4" width="22.140625" customWidth="1"/>
    <col min="5" max="5" width="19.140625" customWidth="1"/>
    <col min="8" max="10" width="9.140625" customWidth="1"/>
    <col min="14" max="14" width="9.140625" customWidth="1"/>
    <col min="15" max="15" width="19.42578125" customWidth="1"/>
  </cols>
  <sheetData>
    <row r="1" spans="1:10">
      <c r="A1" t="s">
        <v>16</v>
      </c>
    </row>
    <row r="2" spans="1:10">
      <c r="A2" t="s">
        <v>17</v>
      </c>
    </row>
    <row r="3" spans="1:10">
      <c r="A3" t="s">
        <v>15</v>
      </c>
    </row>
    <row r="6" spans="1:10" ht="60">
      <c r="A6" s="11" t="s">
        <v>19</v>
      </c>
      <c r="B6" s="11" t="s">
        <v>20</v>
      </c>
      <c r="C6" s="11" t="s">
        <v>21</v>
      </c>
      <c r="D6" s="11" t="s">
        <v>1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1" t="s">
        <v>27</v>
      </c>
    </row>
    <row r="7" spans="1:10" ht="48">
      <c r="A7" s="12" t="s">
        <v>41</v>
      </c>
      <c r="B7" s="13" t="s">
        <v>42</v>
      </c>
      <c r="C7" s="14" t="s">
        <v>43</v>
      </c>
      <c r="D7" s="25" t="s">
        <v>44</v>
      </c>
      <c r="E7" s="24">
        <v>113</v>
      </c>
      <c r="F7" s="22">
        <v>113</v>
      </c>
      <c r="G7" s="23">
        <v>108</v>
      </c>
      <c r="H7" s="17">
        <v>221825</v>
      </c>
      <c r="I7" s="18">
        <v>203934.75</v>
      </c>
      <c r="J7" s="19" t="s">
        <v>32</v>
      </c>
    </row>
    <row r="8" spans="1:10" ht="48">
      <c r="A8" s="12" t="s">
        <v>45</v>
      </c>
      <c r="B8" s="13" t="s">
        <v>46</v>
      </c>
      <c r="C8" s="14" t="s">
        <v>47</v>
      </c>
      <c r="D8" s="13" t="s">
        <v>48</v>
      </c>
      <c r="E8" s="24">
        <v>113</v>
      </c>
      <c r="F8" s="22">
        <v>113</v>
      </c>
      <c r="G8" s="23">
        <v>97</v>
      </c>
      <c r="H8" s="26">
        <v>995900</v>
      </c>
      <c r="I8" s="27">
        <v>925720</v>
      </c>
      <c r="J8" s="19" t="s">
        <v>32</v>
      </c>
    </row>
    <row r="9" spans="1:10" ht="48">
      <c r="A9" s="12" t="s">
        <v>37</v>
      </c>
      <c r="B9" s="13" t="s">
        <v>38</v>
      </c>
      <c r="C9" s="14" t="s">
        <v>39</v>
      </c>
      <c r="D9" s="13" t="s">
        <v>40</v>
      </c>
      <c r="E9" s="24">
        <v>105.5</v>
      </c>
      <c r="F9" s="22">
        <v>105.5</v>
      </c>
      <c r="G9" s="23">
        <v>95</v>
      </c>
      <c r="H9" s="17">
        <v>497282.5</v>
      </c>
      <c r="I9" s="18">
        <v>462254.5</v>
      </c>
      <c r="J9" s="19" t="s">
        <v>32</v>
      </c>
    </row>
    <row r="10" spans="1:10" ht="84">
      <c r="A10" s="12" t="s">
        <v>49</v>
      </c>
      <c r="B10" s="13" t="s">
        <v>50</v>
      </c>
      <c r="C10" s="14" t="s">
        <v>51</v>
      </c>
      <c r="D10" s="13" t="s">
        <v>52</v>
      </c>
      <c r="E10" s="28">
        <v>104</v>
      </c>
      <c r="F10" s="28">
        <v>104</v>
      </c>
      <c r="G10" s="28">
        <v>96</v>
      </c>
      <c r="H10" s="17">
        <v>995900</v>
      </c>
      <c r="I10" s="18">
        <v>925720</v>
      </c>
      <c r="J10" s="19" t="s">
        <v>32</v>
      </c>
    </row>
    <row r="11" spans="1:10" ht="48">
      <c r="A11" s="12" t="s">
        <v>28</v>
      </c>
      <c r="B11" s="13" t="s">
        <v>29</v>
      </c>
      <c r="C11" s="14" t="s">
        <v>30</v>
      </c>
      <c r="D11" s="15" t="s">
        <v>31</v>
      </c>
      <c r="E11" s="16">
        <v>92.5</v>
      </c>
      <c r="F11" s="16">
        <v>92.5</v>
      </c>
      <c r="G11" s="16">
        <v>86</v>
      </c>
      <c r="H11" s="17">
        <v>586500</v>
      </c>
      <c r="I11" s="18">
        <v>545418.75</v>
      </c>
      <c r="J11" s="19" t="s">
        <v>32</v>
      </c>
    </row>
    <row r="12" spans="1:10" ht="48">
      <c r="A12" s="12" t="s">
        <v>33</v>
      </c>
      <c r="B12" s="13" t="s">
        <v>34</v>
      </c>
      <c r="C12" s="14" t="s">
        <v>35</v>
      </c>
      <c r="D12" s="13" t="s">
        <v>36</v>
      </c>
      <c r="E12" s="22">
        <v>79</v>
      </c>
      <c r="F12" s="22">
        <v>79</v>
      </c>
      <c r="G12" s="23">
        <v>74</v>
      </c>
      <c r="H12" s="17">
        <v>669896.29</v>
      </c>
      <c r="I12" s="18">
        <v>623003.54</v>
      </c>
      <c r="J12" s="19" t="s">
        <v>32</v>
      </c>
    </row>
    <row r="13" spans="1:10">
      <c r="A13" s="12"/>
      <c r="B13" s="13"/>
      <c r="C13" s="14"/>
      <c r="D13" s="15"/>
      <c r="E13" s="16"/>
      <c r="F13" s="16"/>
      <c r="G13" s="16"/>
      <c r="H13" s="20"/>
      <c r="I13" s="21"/>
      <c r="J13" s="19"/>
    </row>
    <row r="14" spans="1:10">
      <c r="A14" s="46">
        <v>7628940</v>
      </c>
      <c r="B14" s="46">
        <v>7087540</v>
      </c>
      <c r="C14" s="46">
        <v>6103152</v>
      </c>
    </row>
  </sheetData>
  <autoFilter ref="A6:J6">
    <sortState ref="A7:J14">
      <sortCondition descending="1" ref="E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workbookViewId="0">
      <selection activeCell="B3" sqref="B3:N17"/>
    </sheetView>
  </sheetViews>
  <sheetFormatPr defaultRowHeight="15"/>
  <cols>
    <col min="6" max="6" width="14.5703125" customWidth="1"/>
    <col min="11" max="11" width="11.5703125" customWidth="1"/>
    <col min="12" max="12" width="12.7109375" customWidth="1"/>
  </cols>
  <sheetData>
    <row r="2" spans="2:14">
      <c r="B2" s="29" t="s">
        <v>56</v>
      </c>
      <c r="C2" s="29" t="s">
        <v>57</v>
      </c>
      <c r="D2" s="29" t="s">
        <v>58</v>
      </c>
      <c r="E2" s="29" t="s">
        <v>102</v>
      </c>
      <c r="F2" s="29" t="s">
        <v>103</v>
      </c>
      <c r="G2" s="29" t="s">
        <v>59</v>
      </c>
      <c r="H2" s="29" t="s">
        <v>60</v>
      </c>
      <c r="I2" s="29" t="s">
        <v>61</v>
      </c>
      <c r="J2" s="29" t="s">
        <v>62</v>
      </c>
      <c r="K2" s="29" t="s">
        <v>63</v>
      </c>
      <c r="L2" s="29" t="s">
        <v>64</v>
      </c>
      <c r="M2" s="29" t="s">
        <v>104</v>
      </c>
      <c r="N2" s="29" t="s">
        <v>105</v>
      </c>
    </row>
    <row r="3" spans="2:14" ht="96">
      <c r="B3" s="39">
        <v>14</v>
      </c>
      <c r="C3" s="40" t="s">
        <v>53</v>
      </c>
      <c r="D3" s="30" t="s">
        <v>95</v>
      </c>
      <c r="E3" s="31" t="s">
        <v>97</v>
      </c>
      <c r="F3" s="31" t="s">
        <v>96</v>
      </c>
      <c r="G3" s="36">
        <v>1993680</v>
      </c>
      <c r="H3" s="36">
        <v>1993680</v>
      </c>
      <c r="I3" s="36">
        <v>1847280</v>
      </c>
      <c r="J3" s="36">
        <v>1594944</v>
      </c>
      <c r="K3" s="43">
        <f>I3-J3</f>
        <v>252336</v>
      </c>
      <c r="L3" s="33">
        <v>124</v>
      </c>
      <c r="M3" s="34" t="s">
        <v>54</v>
      </c>
      <c r="N3" s="34" t="s">
        <v>55</v>
      </c>
    </row>
    <row r="4" spans="2:14" ht="96">
      <c r="B4" s="39">
        <v>13</v>
      </c>
      <c r="C4" s="40" t="s">
        <v>53</v>
      </c>
      <c r="D4" s="30" t="s">
        <v>92</v>
      </c>
      <c r="E4" s="31" t="s">
        <v>94</v>
      </c>
      <c r="F4" s="31" t="s">
        <v>93</v>
      </c>
      <c r="G4" s="36">
        <v>111009.25</v>
      </c>
      <c r="H4" s="36">
        <v>111009.25</v>
      </c>
      <c r="I4" s="36">
        <v>103238.61</v>
      </c>
      <c r="J4" s="36">
        <v>88807.4</v>
      </c>
      <c r="K4" s="43">
        <f>I4-J4</f>
        <v>14431.210000000006</v>
      </c>
      <c r="L4" s="33">
        <v>116</v>
      </c>
      <c r="M4" s="34" t="s">
        <v>54</v>
      </c>
      <c r="N4" s="34" t="s">
        <v>55</v>
      </c>
    </row>
    <row r="5" spans="2:14" ht="288">
      <c r="B5" s="39">
        <v>6</v>
      </c>
      <c r="C5" s="40" t="s">
        <v>53</v>
      </c>
      <c r="D5" s="30" t="s">
        <v>77</v>
      </c>
      <c r="E5" s="31" t="s">
        <v>79</v>
      </c>
      <c r="F5" s="31" t="s">
        <v>78</v>
      </c>
      <c r="G5" s="36">
        <v>1146780</v>
      </c>
      <c r="H5" s="36">
        <v>1146780</v>
      </c>
      <c r="I5" s="36">
        <v>1059780</v>
      </c>
      <c r="J5" s="36">
        <v>917424</v>
      </c>
      <c r="K5" s="43">
        <f>I5-J5</f>
        <v>142356</v>
      </c>
      <c r="L5" s="33">
        <v>111</v>
      </c>
      <c r="M5" s="34" t="s">
        <v>54</v>
      </c>
      <c r="N5" s="34" t="s">
        <v>55</v>
      </c>
    </row>
    <row r="6" spans="2:14" ht="108">
      <c r="B6" s="39">
        <v>1</v>
      </c>
      <c r="C6" s="40" t="s">
        <v>53</v>
      </c>
      <c r="D6" s="30" t="s">
        <v>65</v>
      </c>
      <c r="E6" s="31" t="s">
        <v>67</v>
      </c>
      <c r="F6" s="31" t="s">
        <v>66</v>
      </c>
      <c r="G6" s="41"/>
      <c r="H6" s="37"/>
      <c r="I6" s="32"/>
      <c r="J6" s="42"/>
      <c r="K6" s="43"/>
      <c r="L6" s="45">
        <v>106</v>
      </c>
      <c r="M6" s="44" t="s">
        <v>54</v>
      </c>
      <c r="N6" s="44" t="s">
        <v>55</v>
      </c>
    </row>
    <row r="7" spans="2:14" ht="204">
      <c r="B7" s="39">
        <v>15</v>
      </c>
      <c r="C7" s="40" t="s">
        <v>53</v>
      </c>
      <c r="D7" s="30" t="s">
        <v>98</v>
      </c>
      <c r="E7" s="31" t="s">
        <v>100</v>
      </c>
      <c r="F7" s="31" t="s">
        <v>99</v>
      </c>
      <c r="G7" s="38"/>
      <c r="H7" s="36"/>
      <c r="I7" s="36"/>
      <c r="J7" s="35"/>
      <c r="K7" s="32"/>
      <c r="L7" s="33">
        <v>99</v>
      </c>
      <c r="M7" s="34" t="s">
        <v>54</v>
      </c>
      <c r="N7" s="34" t="s">
        <v>55</v>
      </c>
    </row>
    <row r="8" spans="2:14" ht="96">
      <c r="B8" s="39">
        <v>2</v>
      </c>
      <c r="C8" s="40" t="s">
        <v>53</v>
      </c>
      <c r="D8" s="30" t="s">
        <v>68</v>
      </c>
      <c r="E8" s="31" t="s">
        <v>70</v>
      </c>
      <c r="F8" s="31" t="s">
        <v>69</v>
      </c>
      <c r="G8" s="37">
        <v>457187.5</v>
      </c>
      <c r="H8" s="37">
        <v>457187.5</v>
      </c>
      <c r="I8" s="32">
        <v>425184.37</v>
      </c>
      <c r="J8" s="42">
        <v>365750</v>
      </c>
      <c r="K8" s="43">
        <f t="shared" ref="K8:K17" si="0">I8-J8</f>
        <v>59434.369999999995</v>
      </c>
      <c r="L8" s="45">
        <v>91.5</v>
      </c>
      <c r="M8" s="44" t="s">
        <v>54</v>
      </c>
      <c r="N8" s="44" t="s">
        <v>55</v>
      </c>
    </row>
    <row r="9" spans="2:14" ht="96">
      <c r="B9" s="39">
        <v>3</v>
      </c>
      <c r="C9" s="40" t="s">
        <v>53</v>
      </c>
      <c r="D9" s="30" t="s">
        <v>71</v>
      </c>
      <c r="E9" s="31" t="s">
        <v>72</v>
      </c>
      <c r="F9" s="31" t="s">
        <v>69</v>
      </c>
      <c r="G9" s="37">
        <v>457187.5</v>
      </c>
      <c r="H9" s="37">
        <v>457187.5</v>
      </c>
      <c r="I9" s="32">
        <v>425184.37</v>
      </c>
      <c r="J9" s="42">
        <v>365750</v>
      </c>
      <c r="K9" s="43">
        <f t="shared" si="0"/>
        <v>59434.369999999995</v>
      </c>
      <c r="L9" s="45">
        <v>91.5</v>
      </c>
      <c r="M9" s="44" t="s">
        <v>54</v>
      </c>
      <c r="N9" s="44" t="s">
        <v>55</v>
      </c>
    </row>
    <row r="10" spans="2:14" ht="96">
      <c r="B10" s="39">
        <v>4</v>
      </c>
      <c r="C10" s="40" t="s">
        <v>53</v>
      </c>
      <c r="D10" s="30" t="s">
        <v>73</v>
      </c>
      <c r="E10" s="31" t="s">
        <v>74</v>
      </c>
      <c r="F10" s="31" t="s">
        <v>69</v>
      </c>
      <c r="G10" s="37">
        <v>457187.5</v>
      </c>
      <c r="H10" s="37">
        <v>457187.5</v>
      </c>
      <c r="I10" s="32">
        <v>425184.37</v>
      </c>
      <c r="J10" s="42">
        <v>365750</v>
      </c>
      <c r="K10" s="43">
        <f t="shared" si="0"/>
        <v>59434.369999999995</v>
      </c>
      <c r="L10" s="45">
        <v>91.5</v>
      </c>
      <c r="M10" s="44" t="s">
        <v>54</v>
      </c>
      <c r="N10" s="44" t="s">
        <v>55</v>
      </c>
    </row>
    <row r="11" spans="2:14" ht="96">
      <c r="B11" s="39">
        <v>5</v>
      </c>
      <c r="C11" s="40" t="s">
        <v>53</v>
      </c>
      <c r="D11" s="30" t="s">
        <v>75</v>
      </c>
      <c r="E11" s="31" t="s">
        <v>76</v>
      </c>
      <c r="F11" s="31" t="s">
        <v>69</v>
      </c>
      <c r="G11" s="37">
        <v>457187.5</v>
      </c>
      <c r="H11" s="37">
        <v>457187.5</v>
      </c>
      <c r="I11" s="32">
        <v>425184.37</v>
      </c>
      <c r="J11" s="42">
        <v>365750</v>
      </c>
      <c r="K11" s="43">
        <f t="shared" si="0"/>
        <v>59434.369999999995</v>
      </c>
      <c r="L11" s="45">
        <v>91.5</v>
      </c>
      <c r="M11" s="44" t="s">
        <v>54</v>
      </c>
      <c r="N11" s="44" t="s">
        <v>55</v>
      </c>
    </row>
    <row r="12" spans="2:14" ht="96">
      <c r="B12" s="39">
        <v>7</v>
      </c>
      <c r="C12" s="40" t="s">
        <v>53</v>
      </c>
      <c r="D12" s="30" t="s">
        <v>80</v>
      </c>
      <c r="E12" s="31" t="s">
        <v>81</v>
      </c>
      <c r="F12" s="31" t="s">
        <v>69</v>
      </c>
      <c r="G12" s="37">
        <v>457187.5</v>
      </c>
      <c r="H12" s="37">
        <v>457187.5</v>
      </c>
      <c r="I12" s="32">
        <v>425184.37</v>
      </c>
      <c r="J12" s="42">
        <v>365750</v>
      </c>
      <c r="K12" s="43">
        <f t="shared" si="0"/>
        <v>59434.369999999995</v>
      </c>
      <c r="L12" s="33">
        <v>91.5</v>
      </c>
      <c r="M12" s="34" t="s">
        <v>54</v>
      </c>
      <c r="N12" s="34" t="s">
        <v>55</v>
      </c>
    </row>
    <row r="13" spans="2:14" ht="120">
      <c r="B13" s="39">
        <v>8</v>
      </c>
      <c r="C13" s="40" t="s">
        <v>53</v>
      </c>
      <c r="D13" s="30" t="s">
        <v>82</v>
      </c>
      <c r="E13" s="31" t="s">
        <v>83</v>
      </c>
      <c r="F13" s="31" t="s">
        <v>69</v>
      </c>
      <c r="G13" s="37">
        <v>457187.5</v>
      </c>
      <c r="H13" s="37">
        <v>457187.5</v>
      </c>
      <c r="I13" s="32">
        <v>425184.37</v>
      </c>
      <c r="J13" s="42">
        <v>365750</v>
      </c>
      <c r="K13" s="43">
        <f t="shared" si="0"/>
        <v>59434.369999999995</v>
      </c>
      <c r="L13" s="33">
        <v>85.5</v>
      </c>
      <c r="M13" s="34" t="s">
        <v>54</v>
      </c>
      <c r="N13" s="34" t="s">
        <v>55</v>
      </c>
    </row>
    <row r="14" spans="2:14" ht="96">
      <c r="B14" s="39">
        <v>9</v>
      </c>
      <c r="C14" s="40" t="s">
        <v>53</v>
      </c>
      <c r="D14" s="30" t="s">
        <v>84</v>
      </c>
      <c r="E14" s="31" t="s">
        <v>85</v>
      </c>
      <c r="F14" s="31" t="s">
        <v>69</v>
      </c>
      <c r="G14" s="37">
        <v>457187.5</v>
      </c>
      <c r="H14" s="37">
        <v>457187.5</v>
      </c>
      <c r="I14" s="32">
        <v>425184.37</v>
      </c>
      <c r="J14" s="42">
        <v>365750</v>
      </c>
      <c r="K14" s="43">
        <f t="shared" si="0"/>
        <v>59434.369999999995</v>
      </c>
      <c r="L14" s="33">
        <v>85.5</v>
      </c>
      <c r="M14" s="34" t="s">
        <v>54</v>
      </c>
      <c r="N14" s="34" t="s">
        <v>55</v>
      </c>
    </row>
    <row r="15" spans="2:14" ht="96">
      <c r="B15" s="39">
        <v>10</v>
      </c>
      <c r="C15" s="40" t="s">
        <v>53</v>
      </c>
      <c r="D15" s="30" t="s">
        <v>86</v>
      </c>
      <c r="E15" s="31" t="s">
        <v>87</v>
      </c>
      <c r="F15" s="31" t="s">
        <v>69</v>
      </c>
      <c r="G15" s="37">
        <v>457187.5</v>
      </c>
      <c r="H15" s="37">
        <v>457187.5</v>
      </c>
      <c r="I15" s="32">
        <v>425184.37</v>
      </c>
      <c r="J15" s="42">
        <v>365750</v>
      </c>
      <c r="K15" s="43">
        <f t="shared" si="0"/>
        <v>59434.369999999995</v>
      </c>
      <c r="L15" s="33">
        <v>85.5</v>
      </c>
      <c r="M15" s="34" t="s">
        <v>54</v>
      </c>
      <c r="N15" s="34" t="s">
        <v>55</v>
      </c>
    </row>
    <row r="16" spans="2:14" ht="96">
      <c r="B16" s="39">
        <v>11</v>
      </c>
      <c r="C16" s="40" t="s">
        <v>53</v>
      </c>
      <c r="D16" s="30" t="s">
        <v>88</v>
      </c>
      <c r="E16" s="31" t="s">
        <v>89</v>
      </c>
      <c r="F16" s="31" t="s">
        <v>69</v>
      </c>
      <c r="G16" s="37">
        <v>457187.5</v>
      </c>
      <c r="H16" s="37">
        <v>457187.5</v>
      </c>
      <c r="I16" s="32">
        <v>425184.37</v>
      </c>
      <c r="J16" s="42">
        <v>365750</v>
      </c>
      <c r="K16" s="43">
        <f t="shared" si="0"/>
        <v>59434.369999999995</v>
      </c>
      <c r="L16" s="33">
        <v>85.5</v>
      </c>
      <c r="M16" s="34" t="s">
        <v>54</v>
      </c>
      <c r="N16" s="34" t="s">
        <v>55</v>
      </c>
    </row>
    <row r="17" spans="2:14" ht="96">
      <c r="B17" s="39">
        <v>12</v>
      </c>
      <c r="C17" s="40" t="s">
        <v>53</v>
      </c>
      <c r="D17" s="30" t="s">
        <v>90</v>
      </c>
      <c r="E17" s="31" t="s">
        <v>91</v>
      </c>
      <c r="F17" s="31" t="s">
        <v>69</v>
      </c>
      <c r="G17" s="37">
        <v>457187.5</v>
      </c>
      <c r="H17" s="37">
        <v>457187.5</v>
      </c>
      <c r="I17" s="32">
        <v>425184.37</v>
      </c>
      <c r="J17" s="42">
        <v>365750</v>
      </c>
      <c r="K17" s="43">
        <f t="shared" si="0"/>
        <v>59434.369999999995</v>
      </c>
      <c r="L17" s="33">
        <v>85.5</v>
      </c>
      <c r="M17" s="34" t="s">
        <v>54</v>
      </c>
      <c r="N17" s="34" t="s">
        <v>55</v>
      </c>
    </row>
  </sheetData>
  <autoFilter ref="B2:N17">
    <sortState ref="B3:N17">
      <sortCondition descending="1" ref="L2:L1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Lista projektów</vt:lpstr>
      <vt:lpstr>Arkusz1</vt:lpstr>
      <vt:lpstr>Arkusz2</vt:lpstr>
      <vt:lpstr>Arkusz2!Obszar_wydruku</vt:lpstr>
      <vt:lpstr>'Lista projektów'!Obszar_wydruku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Skuza (Ruszczyk) Katarzyna</cp:lastModifiedBy>
  <cp:lastPrinted>2017-07-05T09:26:16Z</cp:lastPrinted>
  <dcterms:created xsi:type="dcterms:W3CDTF">2015-06-15T08:53:48Z</dcterms:created>
  <dcterms:modified xsi:type="dcterms:W3CDTF">2017-10-12T12:33:35Z</dcterms:modified>
</cp:coreProperties>
</file>