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056" windowHeight="4128"/>
  </bookViews>
  <sheets>
    <sheet name="Lista projektów" sheetId="5" r:id="rId1"/>
    <sheet name="Arkusz1" sheetId="6" r:id="rId2"/>
    <sheet name="Arkusz2" sheetId="7" r:id="rId3"/>
  </sheets>
  <definedNames>
    <definedName name="_xlnm._FilterDatabase" localSheetId="1" hidden="1">Arkusz1!$A$6:$J$6</definedName>
    <definedName name="_xlnm._FilterDatabase" localSheetId="2" hidden="1">Arkusz2!$B$1:$L$1</definedName>
    <definedName name="_xlnm._FilterDatabase" localSheetId="0" hidden="1">'Lista projektów'!$A$4:$N$4</definedName>
    <definedName name="_xlnm.Print_Area" localSheetId="0">'Lista projektów'!$A$1:$N$55</definedName>
  </definedNames>
  <calcPr calcId="125725"/>
</workbook>
</file>

<file path=xl/calcChain.xml><?xml version="1.0" encoding="utf-8"?>
<calcChain xmlns="http://schemas.openxmlformats.org/spreadsheetml/2006/main">
  <c r="J41" i="5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K8" i="7"/>
  <c r="K7"/>
  <c r="K18"/>
  <c r="K17"/>
  <c r="K16"/>
  <c r="K15"/>
  <c r="K14"/>
  <c r="K38"/>
  <c r="K37"/>
  <c r="K36"/>
  <c r="K35"/>
  <c r="K34"/>
  <c r="K28"/>
  <c r="K27"/>
  <c r="K26"/>
  <c r="K25"/>
  <c r="K19"/>
  <c r="K13"/>
  <c r="K12"/>
  <c r="K11"/>
  <c r="K10"/>
  <c r="K9"/>
  <c r="K24"/>
  <c r="K23"/>
  <c r="K22"/>
  <c r="K21"/>
  <c r="K20"/>
  <c r="K6"/>
  <c r="K5"/>
  <c r="K4"/>
  <c r="K3"/>
  <c r="K2"/>
  <c r="K33"/>
  <c r="K32"/>
  <c r="K31"/>
  <c r="K30"/>
  <c r="K29"/>
  <c r="J48" i="5"/>
  <c r="J49" s="1"/>
  <c r="I45"/>
  <c r="G49"/>
  <c r="H49"/>
  <c r="I49"/>
  <c r="F49"/>
  <c r="G45"/>
  <c r="H45"/>
  <c r="F45"/>
  <c r="J45" l="1"/>
</calcChain>
</file>

<file path=xl/sharedStrings.xml><?xml version="1.0" encoding="utf-8"?>
<sst xmlns="http://schemas.openxmlformats.org/spreadsheetml/2006/main" count="536" uniqueCount="151">
  <si>
    <t>Lp.</t>
  </si>
  <si>
    <t>Tytuł projektu</t>
  </si>
  <si>
    <t>Nazwa wnioskodawcy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</si>
  <si>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</si>
  <si>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</si>
  <si>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</si>
  <si>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</si>
  <si>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</si>
  <si>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</si>
  <si>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</si>
  <si>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</si>
  <si>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</si>
  <si>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</si>
  <si>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</si>
  <si>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nd.</t>
  </si>
  <si>
    <t>Wnioskowane dofinansowanie  ogółem                                                  (UE+BP)</t>
  </si>
  <si>
    <t>wniosek po procedurze odwoławczej</t>
  </si>
  <si>
    <t>brak możliwości podpisania umowy o dofinansowanie</t>
  </si>
  <si>
    <t>brak danych</t>
  </si>
  <si>
    <t>Nr wniosku</t>
  </si>
  <si>
    <t>Nazwa Projektodawcy</t>
  </si>
  <si>
    <t>Siedziba Projektodawcy</t>
  </si>
  <si>
    <t>Ostateczna liczba przyznanych punktów</t>
  </si>
  <si>
    <t xml:space="preserve">Ocena warunkowa </t>
  </si>
  <si>
    <t xml:space="preserve">Ocena bezwarunkowa </t>
  </si>
  <si>
    <t>Całkowita wartość projektu w PLN</t>
  </si>
  <si>
    <t>Przyznana kwota dofinansowania w PLN</t>
  </si>
  <si>
    <t>Status wniosku*</t>
  </si>
  <si>
    <t>RPMA.09.02.02-14-7480/16</t>
  </si>
  <si>
    <t>PULMO Sp z o.o.</t>
  </si>
  <si>
    <t>ul. Skarbka z Gór 120 lok. 10 03-287 Warszawa</t>
  </si>
  <si>
    <t xml:space="preserve">Kompleksowe wsparcie  środowiska dziecka ze spektrum autyzmu </t>
  </si>
  <si>
    <t xml:space="preserve"> Pozytywnie oceniony</t>
  </si>
  <si>
    <t>RPMA.09.02.02-14-7628/17</t>
  </si>
  <si>
    <t>AP Projekt Agnieszka Pyszka-Dmochowska</t>
  </si>
  <si>
    <t>ul. Jana Kazimierza 15 lok. 1 01-248 Warszawa</t>
  </si>
  <si>
    <t xml:space="preserve">Diagnoza i terapia zaburzeń ze spektrum autyzmu w środowisku domowym </t>
  </si>
  <si>
    <t>RPMA.09.02.02-14-7629/17</t>
  </si>
  <si>
    <t>Fundacja Pomocy Dzieciom Młodzieży i Dorosłym Niepełnosprawnym  Być Jak Inni</t>
  </si>
  <si>
    <t>ul. Niechodzka 14a 06-400 Ciechanów</t>
  </si>
  <si>
    <t>DAĆ SZANSĘ - BYĆ JAK INNI</t>
  </si>
  <si>
    <t>RPMA.09.02.02-14-7630/16</t>
  </si>
  <si>
    <t>Specjalistyczna Praktyka Lekarska Bogusław Wieczorek Centrum Medyczne Patria</t>
  </si>
  <si>
    <t xml:space="preserve">ul. Brzozowa 92 05-080 Laski </t>
  </si>
  <si>
    <t>Lepsze jutro</t>
  </si>
  <si>
    <t>RPMA.09.02.02-14-7631/17</t>
  </si>
  <si>
    <t>Niepubliczny Zakład Opieki Zdrowotnej Stężyca S.C. Anna Karolina Nowak, Łukasz Nowak</t>
  </si>
  <si>
    <t>ul. Królewska 2 08-540 Stężyca</t>
  </si>
  <si>
    <t>Twarzą twarz z autyzmem</t>
  </si>
  <si>
    <t>RPMA.09.02.02-14-7632/17</t>
  </si>
  <si>
    <t>NIEPUBLICZNY ZAKŁAD OPIEKI ZDROWOTNEJ MALVITA SPÓŁKA CYWILNA BOGUSŁAW TUSZYŃSKI, MARIOLA TUSZYŃSKA, AGNIESZKA TUSZYŃSKA-MASICZ</t>
  </si>
  <si>
    <t>ul. R. Traugutta 30 05-825 Grodzisk Mazowiecki</t>
  </si>
  <si>
    <t>Terapia dzieci z zaburzeniami ze spektrum autyzmu w środowisku domowym</t>
  </si>
  <si>
    <t>Mazowiecka Jednostka Wdrażania Programów Unijnych</t>
  </si>
  <si>
    <t>Lista projektów wybranych do dofinansowania w trybie konkursowym dla Regionalnego Programu Operacyjnego Województwa Mazowieckiego 2014-2020 w ramach konkursu zamkniętego nr RPMA.09.02.02-IP.01-14-033/16 dla Osi Priorytetowej IX Wspieranie włączenia społecznego i walka z ubóstwem, Działanie 9.2 Usługi społeczne i usługi opieki zdrowotnej, Poddziałanie 9.2.2 Zwiększenie dostępności usług zdrowotnych  RPO WM 2014 - 2020</t>
  </si>
  <si>
    <t>RPMA.09.02.02-14-7717/17</t>
  </si>
  <si>
    <t>INSTYTUT FIZJOLOGII I PATOLOGII SŁUCHU</t>
  </si>
  <si>
    <t>RPMA.09.02.02-14-7720/17</t>
  </si>
  <si>
    <t>RPMA.09.02.02-14-7721/17</t>
  </si>
  <si>
    <t>RPMA.09.02.02-14-7723/17</t>
  </si>
  <si>
    <t>RPMA.09.02.02-14-7724/17</t>
  </si>
  <si>
    <t>RPMA.09.02.02-14-7725/17</t>
  </si>
  <si>
    <t>RPMA.09.02.02-14-7726/17</t>
  </si>
  <si>
    <t>RPMA.09.02.02-14-7727/17</t>
  </si>
  <si>
    <t>RPMA.09.02.02-14-7728/17</t>
  </si>
  <si>
    <t>RPMA.09.02.02-14-7729/17</t>
  </si>
  <si>
    <t>RPMA.09.02.02-14-7730/17</t>
  </si>
  <si>
    <t>RPMA.09.02.02-14-7731/17</t>
  </si>
  <si>
    <t>RPMA.09.02.02-14-7732/17</t>
  </si>
  <si>
    <t>RPMA.09.02.02-14-7733/17</t>
  </si>
  <si>
    <t>RPMA.09.02.02-14-7734/17</t>
  </si>
  <si>
    <t>RPMA.09.02.02-14-7735/17</t>
  </si>
  <si>
    <t>RPMA.09.02.02-14-7736/17</t>
  </si>
  <si>
    <t>RPMA.09.02.02-14-7737/17</t>
  </si>
  <si>
    <t>RPMA.09.02.02-14-7738/17</t>
  </si>
  <si>
    <t>RPMA.09.02.02-14-7739/17</t>
  </si>
  <si>
    <t>RPMA.09.02.02-14-7740/17</t>
  </si>
  <si>
    <t>RPMA.09.02.02-14-7741/17</t>
  </si>
  <si>
    <t>RPMA.09.02.02-14-7742/17</t>
  </si>
  <si>
    <t>RPMA.09.02.02-14-7743/17</t>
  </si>
  <si>
    <t>RPMA.09.02.02-14-7744/17</t>
  </si>
  <si>
    <t>RPMA.09.02.02-14-7745/17</t>
  </si>
  <si>
    <t>RPMA.09.02.02-14-7746/17</t>
  </si>
  <si>
    <t>RPMA.09.02.02-14-7747/17</t>
  </si>
  <si>
    <t>RPMA.09.02.02-14-7748/17</t>
  </si>
  <si>
    <t>RPMA.09.02.02-14-7749/17</t>
  </si>
  <si>
    <t>RPMA.09.02.02-14-7753/17</t>
  </si>
  <si>
    <t>RPMA.09.02.02-14-7754/17</t>
  </si>
  <si>
    <t>RPMA.09.02.02-14-7755/17</t>
  </si>
  <si>
    <t>RPMA.09.02.02-14-7756/17</t>
  </si>
  <si>
    <t>RPMA.09.02.02-14-7757/17</t>
  </si>
  <si>
    <t>RPMA.09.02.02-14-7760/17</t>
  </si>
  <si>
    <t>ZDROWIE to MY S. C.</t>
  </si>
  <si>
    <t>RPMA.09.02.02-14-7761/17</t>
  </si>
  <si>
    <t>RPMA.09.02.02-14-7763/17</t>
  </si>
  <si>
    <t>Badania przesiewowe słuchu uczniów klas I szkół podstawowych na terenie powiatu białobrzeskiego w roku szkolnym 2017/2018 oraz 2018/2019</t>
  </si>
  <si>
    <t>Badania przesiewowe słuchu uczniów klas I szkół podstawowych na terenie miasta Radomia w roku szkolnym 2017/2018 oraz 2018/2019</t>
  </si>
  <si>
    <t>Badania przesiewowe słuchu uczniów klas I szkół podstawowych na terenie powiatu kozienickiego w roku szkolnym 2017/2018 oraz 2018/2019</t>
  </si>
  <si>
    <t>Badania przesiewowe słuchu uczniów klas I szkół podstawowych na terenie powiatu radomskiego w roku szkolnym 2017/2018 oraz 2018/2019</t>
  </si>
  <si>
    <t>Badania przesiewowe słuchu uczniów klas I szkół podstawowych na terenie powiatu zwoleńskiego w roku szkolnym 2017/2018 oraz 2018/2019</t>
  </si>
  <si>
    <t>Badania przesiewowe słuchu uczniów klas I szkół podstawowych na terenie miasta Płocka w roku szkolnym 2017/2018 oraz 2018/2019</t>
  </si>
  <si>
    <t>Badania przesiewowe słuchu uczniów klas I szkół podstawowych na terenie powiatu gostynińskiego w roku szkolnym 2017/2018 oraz 2018/2019</t>
  </si>
  <si>
    <t>Badania przesiewowe słuchu uczniów klas I szkół podstawowych na terenie powiatu płockiego w roku szkolnym 2017/2018 oraz 2018/2019</t>
  </si>
  <si>
    <t>Badania przesiewowe słuchu uczniów klas I szkół podstawowych na terenie powiatu sierpeckiego w roku szkolnym 2017/2018 oraz 2018/2019</t>
  </si>
  <si>
    <t>Badania przesiewowe słuchu uczniów klas I szkół podstawowych na terenie miasta Ostrołęki w roku szkolnym 2017/2018 oraz 2018/2019</t>
  </si>
  <si>
    <t>Badania przesiewowe słuchu uczniów klas I szkół podstawowych na terenie powiatu makowskiego w roku szkolnym 2017/2018 oraz 2018/2019</t>
  </si>
  <si>
    <t>Badania przesiewowe słuchu uczniów klas I szkół podstawowych na terenie powiatu ostrołęckiego w roku szkolnym 2017/2018 oraz 2018/2019</t>
  </si>
  <si>
    <t>Badania przesiewowe słuchu uczniów klas I szkół podstawowych na terenie powiatu ostrowskiego w roku szkolnym 2017/2018 oraz 2018/2019</t>
  </si>
  <si>
    <t>Badania przesiewowe słuchu uczniów klas I szkół podstawowych na terenie powiatu przasnyskiego w roku szkolnym 2017/2018 oraz 2018/2019</t>
  </si>
  <si>
    <t>Badania przesiewowe słuchu uczniów klas I szkół podstawowych na terenie powiatu wyszkowskiego w roku szkolnym 2017/2018 oraz 2018/2019</t>
  </si>
  <si>
    <t>Badania przesiewowe słuchu uczniów klas I szkół podstawowych na terenie powiatu ciechanowskiego w roku szkolnym 2017/2018 oraz 2018/2019</t>
  </si>
  <si>
    <t>Badania przesiewowe słuchu uczniów klas I szkół podstawowych na terenie powiatu mławskiego w roku szkolnym 2017/2018 oraz 2018/2019</t>
  </si>
  <si>
    <t>Badania przesiewowe słuchu uczniów klas I szkół podstawowych na terenie powiatu płońskiego w roku szkolnym 2017/2018 oraz 2018/2019</t>
  </si>
  <si>
    <t>Badania przesiewowe słuchu uczniów klas I szkół podstawowych na terenie powiatu pułtuskiego w roku szkolnym 2017/2018 oraz 2018/2019</t>
  </si>
  <si>
    <t>Badania przesiewowe słuchu uczniów klas I szkół podstawowych na terenie miasta Siedlce w roku szkolnym 2017/2018 oraz 2018/2019</t>
  </si>
  <si>
    <t>Badania przesiewowe słuchu uczniów klas I szkół podstawowych na terenie powiatu łosickiego w roku szkolnym 2017/2018 oraz 2018/2019</t>
  </si>
  <si>
    <t>Badania przesiewowe słuchu uczniów klas I szkół podstawowych na terenie powiatu siedleckiego w roku szkolnym 2017/2018 oraz 2018/2019</t>
  </si>
  <si>
    <t>Badania przesiewowe słuchu uczniów klas I szkół podstawowych na terenie powiatu sokołowskiego w roku szkolnym 2017/2018 oraz 2018/2019</t>
  </si>
  <si>
    <t>Badania przesiewowe słuchu uczniów klas I szkół podstawowych na terenie powiatu węgrowskiego w roku szkolnym 2017/2018 oraz 2018/2019</t>
  </si>
  <si>
    <t>Badania przesiewowe słuchu uczniów klas I szkół podstawowych na terenie powiatu garwolińskiego w roku szkolnym 2017/2018 oraz 2018/2019</t>
  </si>
  <si>
    <t>Badania przesiewowe słuchu uczniów klas I szkół podstawowych na terenie powiatu mińskiego w roku szkolnym 2017/2018 oraz 2018/2019</t>
  </si>
  <si>
    <t>Badania przesiewowe słuchu uczniów klas I szkół podstawowych na terenie powiatu legionowskiego w roku szkolnym 2017/2018 oraz 2018/2019</t>
  </si>
  <si>
    <t>Badania przesiewowe słuchu uczniów klas I szkół podstawowych na terenie powiatu nowodworskiego w roku szkolnym 2017/2018 oraz 2018/2019</t>
  </si>
  <si>
    <t>Badania przesiewowe słuchu uczniów klas I szkół podstawowych na terenie powiatu otwockiego w roku szkolnym 2017/2018 oraz 2018/2019</t>
  </si>
  <si>
    <t>Badania przesiewowe słuchu uczniów klas I szkół podstawowych na terenie powiatu wołomińskiego w roku szkolnym 2017/2018 oraz 2018/2019</t>
  </si>
  <si>
    <t>Badania przesiewowe słuchu uczniów klas I szkół podstawowych na terenie powiatu grodziskiego w roku szkolnym 2017/2018 oraz 2018/2019</t>
  </si>
  <si>
    <t>Badania przesiewowe słuchu uczniów klas I szkół podstawowych na terenie powiatu grójeckiego w roku szkolnym 2017/2018 oraz 2018/2019</t>
  </si>
  <si>
    <t>Badania przesiewowe słuchu uczniów klas I szkół podstawowych na terenie powiatu piaseczyńskiego w roku szkolnym 2017/2018 oraz 2018/2019</t>
  </si>
  <si>
    <t>Badania przesiewowe słuchu uczniów klas I szkół podstawowych na terenie powiatu pruszkowskiego w roku szkolnym 2017/2018 oraz 2018/2019</t>
  </si>
  <si>
    <t>Badania przesiewowe słuchu uczniów klas I szkół podstawowych na terenie powiatu sochaczewskiego w roku szkolnym 2017/2018 oraz 2018/2019</t>
  </si>
  <si>
    <t>Zdrowie to MY - zwiększenie wczesnej wykrywalności zaburzeń słuchu u dzieci klas pierwszych szkół podstawowych w powiecie piaseczyńskim</t>
  </si>
  <si>
    <t>Badania przesiewowe słuchu uczniów klas I szkół podstawowych na terenie powiatu warszawskiego zachodniego w roku szkolnym 2017/2018 oraz 2018/2019</t>
  </si>
  <si>
    <t>Badania przesiewowe słuchu   uczniów klas I szkół podstawowych na terenie powiatu żyrardowskiego w roku szkolnym 2017/2018 oraz 2018/2019</t>
  </si>
  <si>
    <t>nd</t>
  </si>
  <si>
    <t xml:space="preserve"> -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</si>
  <si>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</si>
  <si>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</si>
  <si>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</si>
  <si>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</si>
  <si>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</si>
  <si>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</si>
  <si>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</si>
  <si>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</si>
  <si>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</si>
  <si>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</si>
  <si>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</si>
  <si>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Z uwagi na specyfikę konkursu, zakładającą dofinansowanie jednego projektu na jeden powiat województwa mazowieckiego dla powiatu piaseczyńskiego do dofinansowania wybrano projekt, który uzyskał wyższą liczbę punktów (111). Z powyższego powodu projekt o niższej liczbie punktów nie otrzymuje dofinansowania.</t>
  </si>
  <si>
    <t>Kategoria interwencji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</si>
  <si>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</si>
  <si>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</si>
  <si>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>PRÓG WYCZERPANIA ALOKACJI***</t>
  </si>
</sst>
</file>

<file path=xl/styles.xml><?xml version="1.0" encoding="utf-8"?>
<styleSheet xmlns="http://schemas.openxmlformats.org/spreadsheetml/2006/main">
  <numFmts count="3">
    <numFmt numFmtId="164" formatCode="_-* #,##0.00\ [$zł-415]_-;\-* #,##0.00\ [$zł-415]_-;_-* &quot;-&quot;??\ [$zł-415]_-;_-@_-"/>
    <numFmt numFmtId="165" formatCode="#,##0.00_ ;\-#,##0.00\ "/>
    <numFmt numFmtId="166" formatCode="0.000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2" applyFont="0">
      <alignment horizontal="center" wrapText="1" readingOrder="1"/>
    </xf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</cellStyleXfs>
  <cellXfs count="95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/>
    <xf numFmtId="4" fontId="0" fillId="0" borderId="0" xfId="0" applyNumberFormat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10" fillId="6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6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4" fontId="13" fillId="4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4" fillId="0" borderId="1" xfId="5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8" fillId="2" borderId="1" xfId="5" applyFont="1" applyFill="1" applyBorder="1" applyAlignment="1" applyProtection="1">
      <alignment horizontal="center" vertical="center" wrapText="1"/>
      <protection hidden="1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readingOrder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2" fillId="4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21" fillId="2" borderId="1" xfId="5" applyFont="1" applyFill="1" applyBorder="1" applyAlignment="1" applyProtection="1">
      <alignment horizontal="center" vertical="center" wrapText="1"/>
      <protection hidden="1"/>
    </xf>
    <xf numFmtId="4" fontId="18" fillId="0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5" fillId="0" borderId="0" xfId="0" applyFont="1"/>
    <xf numFmtId="0" fontId="6" fillId="0" borderId="0" xfId="0" applyFont="1" applyAlignment="1">
      <alignment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readingOrder="1"/>
    </xf>
    <xf numFmtId="0" fontId="27" fillId="0" borderId="1" xfId="0" applyFont="1" applyFill="1" applyBorder="1" applyAlignment="1">
      <alignment horizontal="left" vertical="center" wrapText="1"/>
    </xf>
    <xf numFmtId="165" fontId="28" fillId="2" borderId="1" xfId="0" applyNumberFormat="1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/>
    </xf>
    <xf numFmtId="4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0" borderId="1" xfId="5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wrapText="1"/>
    </xf>
    <xf numFmtId="0" fontId="30" fillId="5" borderId="1" xfId="0" applyFont="1" applyFill="1" applyBorder="1" applyAlignment="1">
      <alignment horizontal="center" vertical="center" wrapText="1" readingOrder="1"/>
    </xf>
    <xf numFmtId="164" fontId="19" fillId="5" borderId="1" xfId="0" applyNumberFormat="1" applyFont="1" applyFill="1" applyBorder="1" applyAlignment="1">
      <alignment vertical="center"/>
    </xf>
    <xf numFmtId="4" fontId="3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4" fontId="18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4" fontId="32" fillId="0" borderId="1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/>
    <xf numFmtId="0" fontId="24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6">
    <cellStyle name="Normalny" xfId="0" builtinId="0"/>
    <cellStyle name="Normalny 2" xfId="2"/>
    <cellStyle name="Normalny 3" xfId="5"/>
    <cellStyle name="Normalny 4" xfId="4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1134587</xdr:colOff>
      <xdr:row>1</xdr:row>
      <xdr:rowOff>224178</xdr:rowOff>
    </xdr:from>
    <xdr:to>
      <xdr:col>9</xdr:col>
      <xdr:colOff>417797</xdr:colOff>
      <xdr:row>1</xdr:row>
      <xdr:rowOff>996950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0187" y="795678"/>
          <a:ext cx="8693910" cy="77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5"/>
  <sheetViews>
    <sheetView tabSelected="1" view="pageBreakPreview" zoomScale="70" zoomScaleNormal="80" zoomScaleSheetLayoutView="70" workbookViewId="0">
      <selection activeCell="G9" sqref="G9"/>
    </sheetView>
  </sheetViews>
  <sheetFormatPr defaultRowHeight="14.4"/>
  <cols>
    <col min="1" max="1" width="6.33203125" customWidth="1"/>
    <col min="2" max="2" width="17.44140625" customWidth="1"/>
    <col min="3" max="3" width="21.88671875" style="64" customWidth="1"/>
    <col min="4" max="4" width="29" customWidth="1"/>
    <col min="5" max="5" width="16.109375" customWidth="1"/>
    <col min="6" max="6" width="17.5546875" customWidth="1"/>
    <col min="7" max="7" width="17.6640625" customWidth="1"/>
    <col min="8" max="8" width="17.5546875" customWidth="1"/>
    <col min="9" max="9" width="17.33203125" customWidth="1"/>
    <col min="10" max="10" width="16.44140625" customWidth="1"/>
    <col min="11" max="11" width="13.88671875" customWidth="1"/>
    <col min="12" max="13" width="13.44140625" customWidth="1"/>
    <col min="14" max="14" width="14.5546875" style="4" customWidth="1"/>
    <col min="15" max="15" width="17.5546875" style="7" customWidth="1"/>
    <col min="16" max="16" width="17.5546875" customWidth="1"/>
    <col min="17" max="17" width="11" bestFit="1" customWidth="1"/>
  </cols>
  <sheetData>
    <row r="1" spans="1:15" ht="20.399999999999999" customHeight="1">
      <c r="B1" s="6" t="s">
        <v>18</v>
      </c>
      <c r="C1" s="62" t="s">
        <v>18</v>
      </c>
      <c r="D1" s="6" t="s">
        <v>18</v>
      </c>
      <c r="E1" s="6" t="s">
        <v>18</v>
      </c>
      <c r="F1" s="6" t="s">
        <v>18</v>
      </c>
      <c r="G1" s="6" t="s">
        <v>18</v>
      </c>
      <c r="H1" s="6" t="s">
        <v>18</v>
      </c>
      <c r="I1" s="6" t="s">
        <v>18</v>
      </c>
      <c r="J1" s="6" t="s">
        <v>18</v>
      </c>
      <c r="K1" s="91"/>
      <c r="L1" s="91"/>
      <c r="M1" s="91"/>
      <c r="N1" s="91"/>
    </row>
    <row r="2" spans="1:15" s="3" customFormat="1" ht="94.95" customHeight="1">
      <c r="B2" s="6" t="s">
        <v>18</v>
      </c>
      <c r="C2" s="62" t="s">
        <v>18</v>
      </c>
      <c r="D2" s="6" t="s">
        <v>18</v>
      </c>
      <c r="L2" s="6" t="s">
        <v>18</v>
      </c>
      <c r="M2" s="6"/>
      <c r="N2" s="6" t="s">
        <v>18</v>
      </c>
      <c r="O2" s="7"/>
    </row>
    <row r="3" spans="1:15" s="2" customFormat="1" ht="54" customHeight="1">
      <c r="A3" s="90" t="s">
        <v>54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8"/>
    </row>
    <row r="4" spans="1:15" s="2" customFormat="1" ht="99" customHeight="1">
      <c r="A4" s="60" t="s">
        <v>0</v>
      </c>
      <c r="B4" s="60" t="s">
        <v>5</v>
      </c>
      <c r="C4" s="60" t="s">
        <v>3</v>
      </c>
      <c r="D4" s="60" t="s">
        <v>1</v>
      </c>
      <c r="E4" s="60" t="s">
        <v>2</v>
      </c>
      <c r="F4" s="60" t="s">
        <v>6</v>
      </c>
      <c r="G4" s="60" t="s">
        <v>7</v>
      </c>
      <c r="H4" s="60" t="s">
        <v>15</v>
      </c>
      <c r="I4" s="60" t="s">
        <v>10</v>
      </c>
      <c r="J4" s="60" t="s">
        <v>9</v>
      </c>
      <c r="K4" s="60" t="s">
        <v>8</v>
      </c>
      <c r="L4" s="60" t="s">
        <v>11</v>
      </c>
      <c r="M4" s="60" t="s">
        <v>147</v>
      </c>
      <c r="N4" s="60" t="s">
        <v>12</v>
      </c>
      <c r="O4" s="8"/>
    </row>
    <row r="5" spans="1:15" s="10" customFormat="1" ht="99" customHeight="1">
      <c r="A5" s="45">
        <v>1</v>
      </c>
      <c r="B5" s="46" t="s">
        <v>53</v>
      </c>
      <c r="C5" s="63" t="s">
        <v>61</v>
      </c>
      <c r="D5" s="47" t="s">
        <v>100</v>
      </c>
      <c r="E5" s="48" t="s">
        <v>56</v>
      </c>
      <c r="F5" s="49">
        <v>199358</v>
      </c>
      <c r="G5" s="49">
        <v>199358</v>
      </c>
      <c r="H5" s="50">
        <v>184058</v>
      </c>
      <c r="I5" s="51">
        <v>159486.39999999999</v>
      </c>
      <c r="J5" s="52">
        <f t="shared" ref="J5:J41" si="0">H5-I5</f>
        <v>24571.600000000006</v>
      </c>
      <c r="K5" s="53">
        <v>116.5</v>
      </c>
      <c r="L5" s="54" t="s">
        <v>133</v>
      </c>
      <c r="M5" s="54">
        <v>112</v>
      </c>
      <c r="N5" s="54" t="s">
        <v>134</v>
      </c>
      <c r="O5" s="9"/>
    </row>
    <row r="6" spans="1:15" s="10" customFormat="1" ht="99" customHeight="1">
      <c r="A6" s="45">
        <v>2</v>
      </c>
      <c r="B6" s="46" t="s">
        <v>53</v>
      </c>
      <c r="C6" s="63" t="s">
        <v>62</v>
      </c>
      <c r="D6" s="47" t="s">
        <v>101</v>
      </c>
      <c r="E6" s="48" t="s">
        <v>56</v>
      </c>
      <c r="F6" s="55">
        <v>67075.25</v>
      </c>
      <c r="G6" s="55">
        <v>67075.25</v>
      </c>
      <c r="H6" s="56">
        <v>61125.25</v>
      </c>
      <c r="I6" s="51">
        <v>53660.2</v>
      </c>
      <c r="J6" s="52">
        <f t="shared" si="0"/>
        <v>7465.0500000000029</v>
      </c>
      <c r="K6" s="53">
        <v>116.5</v>
      </c>
      <c r="L6" s="54" t="s">
        <v>133</v>
      </c>
      <c r="M6" s="54">
        <v>112</v>
      </c>
      <c r="N6" s="54" t="s">
        <v>134</v>
      </c>
      <c r="O6" s="9"/>
    </row>
    <row r="7" spans="1:15" s="10" customFormat="1" ht="99" customHeight="1">
      <c r="A7" s="45">
        <v>3</v>
      </c>
      <c r="B7" s="46" t="s">
        <v>53</v>
      </c>
      <c r="C7" s="63" t="s">
        <v>63</v>
      </c>
      <c r="D7" s="47" t="s">
        <v>102</v>
      </c>
      <c r="E7" s="48" t="s">
        <v>56</v>
      </c>
      <c r="F7" s="49">
        <v>190045.5</v>
      </c>
      <c r="G7" s="49">
        <v>190045.5</v>
      </c>
      <c r="H7" s="50">
        <v>176445.5</v>
      </c>
      <c r="I7" s="51">
        <v>152036.4</v>
      </c>
      <c r="J7" s="52">
        <f t="shared" si="0"/>
        <v>24409.100000000006</v>
      </c>
      <c r="K7" s="53">
        <v>116.5</v>
      </c>
      <c r="L7" s="54" t="s">
        <v>133</v>
      </c>
      <c r="M7" s="54">
        <v>112</v>
      </c>
      <c r="N7" s="54" t="s">
        <v>134</v>
      </c>
      <c r="O7" s="9"/>
    </row>
    <row r="8" spans="1:15" s="10" customFormat="1" ht="99" customHeight="1">
      <c r="A8" s="45">
        <v>4</v>
      </c>
      <c r="B8" s="46" t="s">
        <v>53</v>
      </c>
      <c r="C8" s="63" t="s">
        <v>64</v>
      </c>
      <c r="D8" s="47" t="s">
        <v>103</v>
      </c>
      <c r="E8" s="48" t="s">
        <v>56</v>
      </c>
      <c r="F8" s="57">
        <v>89817.25</v>
      </c>
      <c r="G8" s="57">
        <v>89817.25</v>
      </c>
      <c r="H8" s="57">
        <v>83017.25</v>
      </c>
      <c r="I8" s="51">
        <v>71853.8</v>
      </c>
      <c r="J8" s="52">
        <f t="shared" si="0"/>
        <v>11163.449999999997</v>
      </c>
      <c r="K8" s="53">
        <v>116.5</v>
      </c>
      <c r="L8" s="54" t="s">
        <v>133</v>
      </c>
      <c r="M8" s="54">
        <v>112</v>
      </c>
      <c r="N8" s="54" t="s">
        <v>134</v>
      </c>
      <c r="O8" s="9"/>
    </row>
    <row r="9" spans="1:15" s="10" customFormat="1" ht="99" customHeight="1">
      <c r="A9" s="45">
        <v>5</v>
      </c>
      <c r="B9" s="46" t="s">
        <v>53</v>
      </c>
      <c r="C9" s="63" t="s">
        <v>65</v>
      </c>
      <c r="D9" s="47" t="s">
        <v>104</v>
      </c>
      <c r="E9" s="48" t="s">
        <v>56</v>
      </c>
      <c r="F9" s="57">
        <v>92529</v>
      </c>
      <c r="G9" s="57">
        <v>92529</v>
      </c>
      <c r="H9" s="57">
        <v>85729</v>
      </c>
      <c r="I9" s="51">
        <v>74023.199999999997</v>
      </c>
      <c r="J9" s="52">
        <f t="shared" si="0"/>
        <v>11705.800000000003</v>
      </c>
      <c r="K9" s="53">
        <v>116.5</v>
      </c>
      <c r="L9" s="54" t="s">
        <v>133</v>
      </c>
      <c r="M9" s="54">
        <v>112</v>
      </c>
      <c r="N9" s="54" t="s">
        <v>134</v>
      </c>
      <c r="O9" s="9"/>
    </row>
    <row r="10" spans="1:15" s="10" customFormat="1" ht="99" customHeight="1">
      <c r="A10" s="45">
        <v>6</v>
      </c>
      <c r="B10" s="46" t="s">
        <v>53</v>
      </c>
      <c r="C10" s="63" t="s">
        <v>93</v>
      </c>
      <c r="D10" s="47" t="s">
        <v>131</v>
      </c>
      <c r="E10" s="48" t="s">
        <v>56</v>
      </c>
      <c r="F10" s="57">
        <v>229232.5</v>
      </c>
      <c r="G10" s="57">
        <v>229232.5</v>
      </c>
      <c r="H10" s="57">
        <v>213082.5</v>
      </c>
      <c r="I10" s="51">
        <v>183386</v>
      </c>
      <c r="J10" s="52">
        <f t="shared" si="0"/>
        <v>29696.5</v>
      </c>
      <c r="K10" s="53">
        <v>116</v>
      </c>
      <c r="L10" s="54" t="s">
        <v>133</v>
      </c>
      <c r="M10" s="54">
        <v>112</v>
      </c>
      <c r="N10" s="54" t="s">
        <v>134</v>
      </c>
      <c r="O10" s="9"/>
    </row>
    <row r="11" spans="1:15" s="10" customFormat="1" ht="99" customHeight="1">
      <c r="A11" s="45">
        <v>7</v>
      </c>
      <c r="B11" s="46" t="s">
        <v>53</v>
      </c>
      <c r="C11" s="63" t="s">
        <v>94</v>
      </c>
      <c r="D11" s="47" t="s">
        <v>132</v>
      </c>
      <c r="E11" s="48" t="s">
        <v>56</v>
      </c>
      <c r="F11" s="57">
        <v>147376</v>
      </c>
      <c r="G11" s="57">
        <v>147376</v>
      </c>
      <c r="H11" s="57">
        <v>136326</v>
      </c>
      <c r="I11" s="51">
        <v>117900.8</v>
      </c>
      <c r="J11" s="52">
        <f t="shared" si="0"/>
        <v>18425.199999999997</v>
      </c>
      <c r="K11" s="53">
        <v>116</v>
      </c>
      <c r="L11" s="54" t="s">
        <v>133</v>
      </c>
      <c r="M11" s="54">
        <v>112</v>
      </c>
      <c r="N11" s="54" t="s">
        <v>134</v>
      </c>
      <c r="O11" s="9"/>
    </row>
    <row r="12" spans="1:15" s="10" customFormat="1" ht="99" customHeight="1">
      <c r="A12" s="45">
        <v>8</v>
      </c>
      <c r="B12" s="46" t="s">
        <v>53</v>
      </c>
      <c r="C12" s="63" t="s">
        <v>71</v>
      </c>
      <c r="D12" s="47" t="s">
        <v>110</v>
      </c>
      <c r="E12" s="48" t="s">
        <v>56</v>
      </c>
      <c r="F12" s="57">
        <v>151724</v>
      </c>
      <c r="G12" s="57">
        <v>151724</v>
      </c>
      <c r="H12" s="57">
        <v>140674</v>
      </c>
      <c r="I12" s="51">
        <v>121379.2</v>
      </c>
      <c r="J12" s="52">
        <f t="shared" si="0"/>
        <v>19294.800000000003</v>
      </c>
      <c r="K12" s="53">
        <v>112</v>
      </c>
      <c r="L12" s="54" t="s">
        <v>133</v>
      </c>
      <c r="M12" s="54">
        <v>112</v>
      </c>
      <c r="N12" s="54" t="s">
        <v>134</v>
      </c>
      <c r="O12" s="9"/>
    </row>
    <row r="13" spans="1:15" s="10" customFormat="1" ht="99" customHeight="1">
      <c r="A13" s="45">
        <v>9</v>
      </c>
      <c r="B13" s="46" t="s">
        <v>53</v>
      </c>
      <c r="C13" s="63" t="s">
        <v>72</v>
      </c>
      <c r="D13" s="47" t="s">
        <v>111</v>
      </c>
      <c r="E13" s="48" t="s">
        <v>56</v>
      </c>
      <c r="F13" s="57">
        <v>127341.5</v>
      </c>
      <c r="G13" s="57">
        <v>127341.5</v>
      </c>
      <c r="H13" s="57">
        <v>117991.5</v>
      </c>
      <c r="I13" s="51">
        <v>101873.2</v>
      </c>
      <c r="J13" s="52">
        <f t="shared" si="0"/>
        <v>16118.300000000003</v>
      </c>
      <c r="K13" s="53">
        <v>112</v>
      </c>
      <c r="L13" s="54" t="s">
        <v>133</v>
      </c>
      <c r="M13" s="54">
        <v>112</v>
      </c>
      <c r="N13" s="54" t="s">
        <v>134</v>
      </c>
      <c r="O13" s="9"/>
    </row>
    <row r="14" spans="1:15" s="10" customFormat="1" ht="99" customHeight="1">
      <c r="A14" s="45">
        <v>10</v>
      </c>
      <c r="B14" s="46" t="s">
        <v>53</v>
      </c>
      <c r="C14" s="63" t="s">
        <v>73</v>
      </c>
      <c r="D14" s="47" t="s">
        <v>112</v>
      </c>
      <c r="E14" s="48" t="s">
        <v>56</v>
      </c>
      <c r="F14" s="57">
        <v>145885.5</v>
      </c>
      <c r="G14" s="57">
        <v>145885.5</v>
      </c>
      <c r="H14" s="57">
        <v>134835.5</v>
      </c>
      <c r="I14" s="51">
        <v>116708.4</v>
      </c>
      <c r="J14" s="52">
        <f t="shared" si="0"/>
        <v>18127.100000000006</v>
      </c>
      <c r="K14" s="53">
        <v>112</v>
      </c>
      <c r="L14" s="54" t="s">
        <v>133</v>
      </c>
      <c r="M14" s="54">
        <v>112</v>
      </c>
      <c r="N14" s="54" t="s">
        <v>134</v>
      </c>
      <c r="O14" s="9"/>
    </row>
    <row r="15" spans="1:15" s="10" customFormat="1" ht="99" customHeight="1">
      <c r="A15" s="45">
        <v>11</v>
      </c>
      <c r="B15" s="46" t="s">
        <v>53</v>
      </c>
      <c r="C15" s="63" t="s">
        <v>74</v>
      </c>
      <c r="D15" s="47" t="s">
        <v>113</v>
      </c>
      <c r="E15" s="48" t="s">
        <v>56</v>
      </c>
      <c r="F15" s="57">
        <v>84555.25</v>
      </c>
      <c r="G15" s="57">
        <v>84555.25</v>
      </c>
      <c r="H15" s="57">
        <v>78605.25</v>
      </c>
      <c r="I15" s="51">
        <v>67644.2</v>
      </c>
      <c r="J15" s="52">
        <f t="shared" si="0"/>
        <v>10961.050000000003</v>
      </c>
      <c r="K15" s="53">
        <v>112</v>
      </c>
      <c r="L15" s="54" t="s">
        <v>133</v>
      </c>
      <c r="M15" s="54">
        <v>112</v>
      </c>
      <c r="N15" s="54" t="s">
        <v>134</v>
      </c>
      <c r="O15" s="9"/>
    </row>
    <row r="16" spans="1:15" s="10" customFormat="1" ht="99" customHeight="1">
      <c r="A16" s="45">
        <v>12</v>
      </c>
      <c r="B16" s="46" t="s">
        <v>53</v>
      </c>
      <c r="C16" s="63" t="s">
        <v>75</v>
      </c>
      <c r="D16" s="47" t="s">
        <v>114</v>
      </c>
      <c r="E16" s="48" t="s">
        <v>56</v>
      </c>
      <c r="F16" s="57">
        <v>143638</v>
      </c>
      <c r="G16" s="57">
        <v>143638</v>
      </c>
      <c r="H16" s="57">
        <v>133438</v>
      </c>
      <c r="I16" s="51">
        <v>114910.39999999999</v>
      </c>
      <c r="J16" s="52">
        <f t="shared" si="0"/>
        <v>18527.600000000006</v>
      </c>
      <c r="K16" s="53">
        <v>111.5</v>
      </c>
      <c r="L16" s="54" t="s">
        <v>133</v>
      </c>
      <c r="M16" s="54">
        <v>112</v>
      </c>
      <c r="N16" s="54" t="s">
        <v>134</v>
      </c>
      <c r="O16" s="9"/>
    </row>
    <row r="17" spans="1:15" s="10" customFormat="1" ht="99" customHeight="1">
      <c r="A17" s="45">
        <v>13</v>
      </c>
      <c r="B17" s="46" t="s">
        <v>53</v>
      </c>
      <c r="C17" s="63" t="s">
        <v>86</v>
      </c>
      <c r="D17" s="47" t="s">
        <v>125</v>
      </c>
      <c r="E17" s="48" t="s">
        <v>56</v>
      </c>
      <c r="F17" s="57">
        <v>188415.75</v>
      </c>
      <c r="G17" s="57">
        <v>188415.75</v>
      </c>
      <c r="H17" s="57">
        <v>174815.75</v>
      </c>
      <c r="I17" s="51">
        <v>150732.6</v>
      </c>
      <c r="J17" s="52">
        <f t="shared" si="0"/>
        <v>24083.149999999994</v>
      </c>
      <c r="K17" s="53">
        <v>111</v>
      </c>
      <c r="L17" s="54" t="s">
        <v>133</v>
      </c>
      <c r="M17" s="54">
        <v>112</v>
      </c>
      <c r="N17" s="54" t="s">
        <v>134</v>
      </c>
      <c r="O17" s="9"/>
    </row>
    <row r="18" spans="1:15" s="10" customFormat="1" ht="99" customHeight="1">
      <c r="A18" s="45">
        <v>14</v>
      </c>
      <c r="B18" s="46" t="s">
        <v>53</v>
      </c>
      <c r="C18" s="63" t="s">
        <v>87</v>
      </c>
      <c r="D18" s="47" t="s">
        <v>126</v>
      </c>
      <c r="E18" s="48" t="s">
        <v>56</v>
      </c>
      <c r="F18" s="57">
        <v>150101</v>
      </c>
      <c r="G18" s="57">
        <v>150101</v>
      </c>
      <c r="H18" s="57">
        <v>138201</v>
      </c>
      <c r="I18" s="51">
        <v>120080.8</v>
      </c>
      <c r="J18" s="52">
        <f t="shared" si="0"/>
        <v>18120.199999999997</v>
      </c>
      <c r="K18" s="53">
        <v>111</v>
      </c>
      <c r="L18" s="54" t="s">
        <v>133</v>
      </c>
      <c r="M18" s="54">
        <v>112</v>
      </c>
      <c r="N18" s="54" t="s">
        <v>134</v>
      </c>
      <c r="O18" s="9"/>
    </row>
    <row r="19" spans="1:15" s="10" customFormat="1" ht="99" customHeight="1">
      <c r="A19" s="45">
        <v>15</v>
      </c>
      <c r="B19" s="46" t="s">
        <v>53</v>
      </c>
      <c r="C19" s="63" t="s">
        <v>88</v>
      </c>
      <c r="D19" s="47" t="s">
        <v>127</v>
      </c>
      <c r="E19" s="48" t="s">
        <v>56</v>
      </c>
      <c r="F19" s="57">
        <v>389988</v>
      </c>
      <c r="G19" s="57">
        <v>389988</v>
      </c>
      <c r="H19" s="57">
        <v>361938</v>
      </c>
      <c r="I19" s="51">
        <v>311990.40000000002</v>
      </c>
      <c r="J19" s="52">
        <f t="shared" si="0"/>
        <v>49947.599999999977</v>
      </c>
      <c r="K19" s="53">
        <v>111</v>
      </c>
      <c r="L19" s="54" t="s">
        <v>133</v>
      </c>
      <c r="M19" s="54">
        <v>112</v>
      </c>
      <c r="N19" s="54" t="s">
        <v>134</v>
      </c>
      <c r="O19" s="9"/>
    </row>
    <row r="20" spans="1:15" s="10" customFormat="1" ht="99" customHeight="1">
      <c r="A20" s="45">
        <v>16</v>
      </c>
      <c r="B20" s="46" t="s">
        <v>53</v>
      </c>
      <c r="C20" s="63" t="s">
        <v>89</v>
      </c>
      <c r="D20" s="47" t="s">
        <v>128</v>
      </c>
      <c r="E20" s="48" t="s">
        <v>56</v>
      </c>
      <c r="F20" s="57">
        <v>323552.25</v>
      </c>
      <c r="G20" s="57">
        <v>323552.25</v>
      </c>
      <c r="H20" s="57">
        <v>300602.25</v>
      </c>
      <c r="I20" s="51">
        <v>258841.8</v>
      </c>
      <c r="J20" s="52">
        <f t="shared" si="0"/>
        <v>41760.450000000012</v>
      </c>
      <c r="K20" s="53">
        <v>111</v>
      </c>
      <c r="L20" s="54" t="s">
        <v>133</v>
      </c>
      <c r="M20" s="54">
        <v>112</v>
      </c>
      <c r="N20" s="54" t="s">
        <v>134</v>
      </c>
      <c r="O20" s="9"/>
    </row>
    <row r="21" spans="1:15" s="10" customFormat="1" ht="99" customHeight="1">
      <c r="A21" s="45">
        <v>17</v>
      </c>
      <c r="B21" s="46" t="s">
        <v>53</v>
      </c>
      <c r="C21" s="63" t="s">
        <v>90</v>
      </c>
      <c r="D21" s="47" t="s">
        <v>129</v>
      </c>
      <c r="E21" s="48" t="s">
        <v>56</v>
      </c>
      <c r="F21" s="57">
        <v>154381</v>
      </c>
      <c r="G21" s="57">
        <v>154381</v>
      </c>
      <c r="H21" s="57">
        <v>143331</v>
      </c>
      <c r="I21" s="51">
        <v>123504.8</v>
      </c>
      <c r="J21" s="52">
        <f t="shared" si="0"/>
        <v>19826.199999999997</v>
      </c>
      <c r="K21" s="53">
        <v>111</v>
      </c>
      <c r="L21" s="54" t="s">
        <v>133</v>
      </c>
      <c r="M21" s="54">
        <v>112</v>
      </c>
      <c r="N21" s="54" t="s">
        <v>134</v>
      </c>
      <c r="O21" s="9"/>
    </row>
    <row r="22" spans="1:15" s="10" customFormat="1" ht="99" customHeight="1">
      <c r="A22" s="45">
        <v>18</v>
      </c>
      <c r="B22" s="46" t="s">
        <v>53</v>
      </c>
      <c r="C22" s="63" t="s">
        <v>76</v>
      </c>
      <c r="D22" s="47" t="s">
        <v>115</v>
      </c>
      <c r="E22" s="48" t="s">
        <v>56</v>
      </c>
      <c r="F22" s="57">
        <v>56842.75</v>
      </c>
      <c r="G22" s="57">
        <v>56842.75</v>
      </c>
      <c r="H22" s="57">
        <v>52592.75</v>
      </c>
      <c r="I22" s="51">
        <v>45474.2</v>
      </c>
      <c r="J22" s="52">
        <f t="shared" si="0"/>
        <v>7118.5500000000029</v>
      </c>
      <c r="K22" s="53">
        <v>109</v>
      </c>
      <c r="L22" s="54" t="s">
        <v>133</v>
      </c>
      <c r="M22" s="54">
        <v>112</v>
      </c>
      <c r="N22" s="54" t="s">
        <v>134</v>
      </c>
      <c r="O22" s="9"/>
    </row>
    <row r="23" spans="1:15" s="10" customFormat="1" ht="99" customHeight="1">
      <c r="A23" s="45">
        <v>19</v>
      </c>
      <c r="B23" s="46" t="s">
        <v>53</v>
      </c>
      <c r="C23" s="63" t="s">
        <v>66</v>
      </c>
      <c r="D23" s="47" t="s">
        <v>105</v>
      </c>
      <c r="E23" s="48" t="s">
        <v>56</v>
      </c>
      <c r="F23" s="57">
        <v>75993</v>
      </c>
      <c r="G23" s="57">
        <v>75993</v>
      </c>
      <c r="H23" s="57">
        <v>70043</v>
      </c>
      <c r="I23" s="51">
        <v>60794.400000000001</v>
      </c>
      <c r="J23" s="52">
        <f t="shared" si="0"/>
        <v>9248.5999999999985</v>
      </c>
      <c r="K23" s="53">
        <v>108.5</v>
      </c>
      <c r="L23" s="54" t="s">
        <v>133</v>
      </c>
      <c r="M23" s="54">
        <v>112</v>
      </c>
      <c r="N23" s="54" t="s">
        <v>134</v>
      </c>
      <c r="O23" s="9"/>
    </row>
    <row r="24" spans="1:15" s="10" customFormat="1" ht="99" customHeight="1">
      <c r="A24" s="45">
        <v>20</v>
      </c>
      <c r="B24" s="46" t="s">
        <v>53</v>
      </c>
      <c r="C24" s="63" t="s">
        <v>67</v>
      </c>
      <c r="D24" s="47" t="s">
        <v>106</v>
      </c>
      <c r="E24" s="48" t="s">
        <v>56</v>
      </c>
      <c r="F24" s="57">
        <v>167493</v>
      </c>
      <c r="G24" s="57">
        <v>167493</v>
      </c>
      <c r="H24" s="57">
        <v>155593</v>
      </c>
      <c r="I24" s="51">
        <v>133994.4</v>
      </c>
      <c r="J24" s="52">
        <f t="shared" si="0"/>
        <v>21598.600000000006</v>
      </c>
      <c r="K24" s="53">
        <v>108.5</v>
      </c>
      <c r="L24" s="54" t="s">
        <v>133</v>
      </c>
      <c r="M24" s="54">
        <v>112</v>
      </c>
      <c r="N24" s="54" t="s">
        <v>134</v>
      </c>
      <c r="O24" s="9"/>
    </row>
    <row r="25" spans="1:15" s="10" customFormat="1" ht="99" customHeight="1">
      <c r="A25" s="45">
        <v>21</v>
      </c>
      <c r="B25" s="46" t="s">
        <v>53</v>
      </c>
      <c r="C25" s="63" t="s">
        <v>68</v>
      </c>
      <c r="D25" s="47" t="s">
        <v>107</v>
      </c>
      <c r="E25" s="48" t="s">
        <v>56</v>
      </c>
      <c r="F25" s="57">
        <v>123775.75</v>
      </c>
      <c r="G25" s="57">
        <v>123775.75</v>
      </c>
      <c r="H25" s="57">
        <v>114425.75</v>
      </c>
      <c r="I25" s="51">
        <v>99020.6</v>
      </c>
      <c r="J25" s="52">
        <f t="shared" si="0"/>
        <v>15405.149999999994</v>
      </c>
      <c r="K25" s="53">
        <v>108.5</v>
      </c>
      <c r="L25" s="54" t="s">
        <v>133</v>
      </c>
      <c r="M25" s="54">
        <v>112</v>
      </c>
      <c r="N25" s="54" t="s">
        <v>134</v>
      </c>
      <c r="O25" s="9"/>
    </row>
    <row r="26" spans="1:15" s="10" customFormat="1" ht="99" customHeight="1">
      <c r="A26" s="45">
        <v>22</v>
      </c>
      <c r="B26" s="46" t="s">
        <v>53</v>
      </c>
      <c r="C26" s="63" t="s">
        <v>69</v>
      </c>
      <c r="D26" s="47" t="s">
        <v>108</v>
      </c>
      <c r="E26" s="48" t="s">
        <v>56</v>
      </c>
      <c r="F26" s="57">
        <v>98551</v>
      </c>
      <c r="G26" s="57">
        <v>98551</v>
      </c>
      <c r="H26" s="57">
        <v>90901</v>
      </c>
      <c r="I26" s="51">
        <v>78840.800000000003</v>
      </c>
      <c r="J26" s="52">
        <f t="shared" si="0"/>
        <v>12060.199999999997</v>
      </c>
      <c r="K26" s="53">
        <v>108.5</v>
      </c>
      <c r="L26" s="54" t="s">
        <v>133</v>
      </c>
      <c r="M26" s="54">
        <v>112</v>
      </c>
      <c r="N26" s="54" t="s">
        <v>134</v>
      </c>
      <c r="O26" s="9"/>
    </row>
    <row r="27" spans="1:15" s="10" customFormat="1" ht="99" customHeight="1">
      <c r="A27" s="45">
        <v>23</v>
      </c>
      <c r="B27" s="46" t="s">
        <v>53</v>
      </c>
      <c r="C27" s="63" t="s">
        <v>70</v>
      </c>
      <c r="D27" s="47" t="s">
        <v>109</v>
      </c>
      <c r="E27" s="48" t="s">
        <v>56</v>
      </c>
      <c r="F27" s="57">
        <v>139880.25</v>
      </c>
      <c r="G27" s="57">
        <v>139880.25</v>
      </c>
      <c r="H27" s="57">
        <v>129680.25</v>
      </c>
      <c r="I27" s="51">
        <v>111904.2</v>
      </c>
      <c r="J27" s="52">
        <f t="shared" si="0"/>
        <v>17776.050000000003</v>
      </c>
      <c r="K27" s="53">
        <v>108.5</v>
      </c>
      <c r="L27" s="54" t="s">
        <v>133</v>
      </c>
      <c r="M27" s="54">
        <v>112</v>
      </c>
      <c r="N27" s="54" t="s">
        <v>134</v>
      </c>
      <c r="O27" s="9"/>
    </row>
    <row r="28" spans="1:15" s="10" customFormat="1" ht="99" customHeight="1">
      <c r="A28" s="45">
        <v>24</v>
      </c>
      <c r="B28" s="46" t="s">
        <v>53</v>
      </c>
      <c r="C28" s="63" t="s">
        <v>77</v>
      </c>
      <c r="D28" s="47" t="s">
        <v>116</v>
      </c>
      <c r="E28" s="48" t="s">
        <v>56</v>
      </c>
      <c r="F28" s="57">
        <v>143224.75</v>
      </c>
      <c r="G28" s="57">
        <v>143224.75</v>
      </c>
      <c r="H28" s="57">
        <v>133024.75</v>
      </c>
      <c r="I28" s="51">
        <v>114579.8</v>
      </c>
      <c r="J28" s="52">
        <f t="shared" si="0"/>
        <v>18444.949999999997</v>
      </c>
      <c r="K28" s="53">
        <v>108.5</v>
      </c>
      <c r="L28" s="54" t="s">
        <v>133</v>
      </c>
      <c r="M28" s="54">
        <v>112</v>
      </c>
      <c r="N28" s="54" t="s">
        <v>134</v>
      </c>
      <c r="O28" s="9"/>
    </row>
    <row r="29" spans="1:15" s="10" customFormat="1" ht="99" customHeight="1">
      <c r="A29" s="45">
        <v>25</v>
      </c>
      <c r="B29" s="46" t="s">
        <v>53</v>
      </c>
      <c r="C29" s="63" t="s">
        <v>78</v>
      </c>
      <c r="D29" s="47" t="s">
        <v>117</v>
      </c>
      <c r="E29" s="48" t="s">
        <v>56</v>
      </c>
      <c r="F29" s="57">
        <v>89500.25</v>
      </c>
      <c r="G29" s="57">
        <v>89500.25</v>
      </c>
      <c r="H29" s="57">
        <v>82700.25</v>
      </c>
      <c r="I29" s="51">
        <v>71600.2</v>
      </c>
      <c r="J29" s="52">
        <f t="shared" si="0"/>
        <v>11100.050000000003</v>
      </c>
      <c r="K29" s="53">
        <v>108.5</v>
      </c>
      <c r="L29" s="54" t="s">
        <v>133</v>
      </c>
      <c r="M29" s="54">
        <v>112</v>
      </c>
      <c r="N29" s="54" t="s">
        <v>134</v>
      </c>
      <c r="O29" s="9"/>
    </row>
    <row r="30" spans="1:15" s="10" customFormat="1" ht="99" customHeight="1">
      <c r="A30" s="45">
        <v>26</v>
      </c>
      <c r="B30" s="46" t="s">
        <v>53</v>
      </c>
      <c r="C30" s="63" t="s">
        <v>79</v>
      </c>
      <c r="D30" s="47" t="s">
        <v>118</v>
      </c>
      <c r="E30" s="48" t="s">
        <v>56</v>
      </c>
      <c r="F30" s="57">
        <v>117906</v>
      </c>
      <c r="G30" s="57">
        <v>117906</v>
      </c>
      <c r="H30" s="57">
        <v>109406</v>
      </c>
      <c r="I30" s="51">
        <v>94324.800000000003</v>
      </c>
      <c r="J30" s="52">
        <f t="shared" si="0"/>
        <v>15081.199999999997</v>
      </c>
      <c r="K30" s="53">
        <v>108.5</v>
      </c>
      <c r="L30" s="54" t="s">
        <v>133</v>
      </c>
      <c r="M30" s="54">
        <v>112</v>
      </c>
      <c r="N30" s="54" t="s">
        <v>134</v>
      </c>
      <c r="O30" s="9"/>
    </row>
    <row r="31" spans="1:15" s="10" customFormat="1" ht="99" customHeight="1">
      <c r="A31" s="45">
        <v>27</v>
      </c>
      <c r="B31" s="46" t="s">
        <v>53</v>
      </c>
      <c r="C31" s="63" t="s">
        <v>80</v>
      </c>
      <c r="D31" s="47" t="s">
        <v>119</v>
      </c>
      <c r="E31" s="48" t="s">
        <v>56</v>
      </c>
      <c r="F31" s="57">
        <v>202354.75</v>
      </c>
      <c r="G31" s="57">
        <v>202354.75</v>
      </c>
      <c r="H31" s="57">
        <v>187054.75</v>
      </c>
      <c r="I31" s="51">
        <v>161883.79999999999</v>
      </c>
      <c r="J31" s="52">
        <f t="shared" si="0"/>
        <v>25170.950000000012</v>
      </c>
      <c r="K31" s="53">
        <v>108.5</v>
      </c>
      <c r="L31" s="54" t="s">
        <v>133</v>
      </c>
      <c r="M31" s="54">
        <v>112</v>
      </c>
      <c r="N31" s="54" t="s">
        <v>134</v>
      </c>
      <c r="O31" s="9"/>
    </row>
    <row r="32" spans="1:15" s="10" customFormat="1" ht="99" customHeight="1">
      <c r="A32" s="45">
        <v>28</v>
      </c>
      <c r="B32" s="46" t="s">
        <v>53</v>
      </c>
      <c r="C32" s="63" t="s">
        <v>55</v>
      </c>
      <c r="D32" s="47" t="s">
        <v>95</v>
      </c>
      <c r="E32" s="48" t="s">
        <v>56</v>
      </c>
      <c r="F32" s="49">
        <v>62619.25</v>
      </c>
      <c r="G32" s="49">
        <v>62619.25</v>
      </c>
      <c r="H32" s="50">
        <v>57519.25</v>
      </c>
      <c r="I32" s="51">
        <v>50095.4</v>
      </c>
      <c r="J32" s="52">
        <f t="shared" si="0"/>
        <v>7423.8499999999985</v>
      </c>
      <c r="K32" s="58">
        <v>103.5</v>
      </c>
      <c r="L32" s="54" t="s">
        <v>133</v>
      </c>
      <c r="M32" s="54">
        <v>112</v>
      </c>
      <c r="N32" s="54" t="s">
        <v>134</v>
      </c>
      <c r="O32" s="9"/>
    </row>
    <row r="33" spans="1:19" s="10" customFormat="1" ht="99" customHeight="1">
      <c r="A33" s="45">
        <v>29</v>
      </c>
      <c r="B33" s="46" t="s">
        <v>53</v>
      </c>
      <c r="C33" s="63" t="s">
        <v>57</v>
      </c>
      <c r="D33" s="47" t="s">
        <v>96</v>
      </c>
      <c r="E33" s="48" t="s">
        <v>56</v>
      </c>
      <c r="F33" s="49">
        <v>336628</v>
      </c>
      <c r="G33" s="49">
        <v>336628</v>
      </c>
      <c r="H33" s="50">
        <v>309428</v>
      </c>
      <c r="I33" s="51">
        <v>269302.40000000002</v>
      </c>
      <c r="J33" s="52">
        <f t="shared" si="0"/>
        <v>40125.599999999977</v>
      </c>
      <c r="K33" s="58">
        <v>103.5</v>
      </c>
      <c r="L33" s="54" t="s">
        <v>133</v>
      </c>
      <c r="M33" s="54">
        <v>112</v>
      </c>
      <c r="N33" s="54" t="s">
        <v>134</v>
      </c>
      <c r="O33" s="9"/>
    </row>
    <row r="34" spans="1:19" s="10" customFormat="1" ht="99" customHeight="1">
      <c r="A34" s="45">
        <v>30</v>
      </c>
      <c r="B34" s="46" t="s">
        <v>53</v>
      </c>
      <c r="C34" s="63" t="s">
        <v>58</v>
      </c>
      <c r="D34" s="47" t="s">
        <v>97</v>
      </c>
      <c r="E34" s="48" t="s">
        <v>56</v>
      </c>
      <c r="F34" s="57">
        <v>96493</v>
      </c>
      <c r="G34" s="57">
        <v>96493</v>
      </c>
      <c r="H34" s="57">
        <v>89693</v>
      </c>
      <c r="I34" s="51">
        <v>77194.399999999994</v>
      </c>
      <c r="J34" s="52">
        <f t="shared" si="0"/>
        <v>12498.600000000006</v>
      </c>
      <c r="K34" s="58">
        <v>103.5</v>
      </c>
      <c r="L34" s="54" t="s">
        <v>133</v>
      </c>
      <c r="M34" s="54">
        <v>112</v>
      </c>
      <c r="N34" s="54" t="s">
        <v>134</v>
      </c>
      <c r="O34" s="9"/>
    </row>
    <row r="35" spans="1:19" s="10" customFormat="1" ht="99" customHeight="1">
      <c r="A35" s="45">
        <v>31</v>
      </c>
      <c r="B35" s="46" t="s">
        <v>53</v>
      </c>
      <c r="C35" s="63" t="s">
        <v>59</v>
      </c>
      <c r="D35" s="47" t="s">
        <v>98</v>
      </c>
      <c r="E35" s="48" t="s">
        <v>56</v>
      </c>
      <c r="F35" s="49">
        <v>284372</v>
      </c>
      <c r="G35" s="49">
        <v>284372</v>
      </c>
      <c r="H35" s="50">
        <v>263972</v>
      </c>
      <c r="I35" s="51">
        <v>227497.60000000001</v>
      </c>
      <c r="J35" s="52">
        <f t="shared" si="0"/>
        <v>36474.399999999994</v>
      </c>
      <c r="K35" s="58">
        <v>103.5</v>
      </c>
      <c r="L35" s="54" t="s">
        <v>133</v>
      </c>
      <c r="M35" s="54">
        <v>112</v>
      </c>
      <c r="N35" s="54" t="s">
        <v>134</v>
      </c>
      <c r="O35" s="9"/>
    </row>
    <row r="36" spans="1:19" s="10" customFormat="1" ht="99" customHeight="1">
      <c r="A36" s="45">
        <v>32</v>
      </c>
      <c r="B36" s="46" t="s">
        <v>53</v>
      </c>
      <c r="C36" s="63" t="s">
        <v>60</v>
      </c>
      <c r="D36" s="47" t="s">
        <v>99</v>
      </c>
      <c r="E36" s="48" t="s">
        <v>56</v>
      </c>
      <c r="F36" s="49">
        <v>64968.75</v>
      </c>
      <c r="G36" s="49">
        <v>64968.75</v>
      </c>
      <c r="H36" s="50">
        <v>59868.75</v>
      </c>
      <c r="I36" s="51">
        <v>51975</v>
      </c>
      <c r="J36" s="52">
        <f t="shared" si="0"/>
        <v>7893.75</v>
      </c>
      <c r="K36" s="58">
        <v>103.5</v>
      </c>
      <c r="L36" s="54" t="s">
        <v>133</v>
      </c>
      <c r="M36" s="54">
        <v>112</v>
      </c>
      <c r="N36" s="54" t="s">
        <v>134</v>
      </c>
      <c r="O36" s="9"/>
    </row>
    <row r="37" spans="1:19" s="10" customFormat="1" ht="99" customHeight="1">
      <c r="A37" s="45">
        <v>33</v>
      </c>
      <c r="B37" s="46" t="s">
        <v>53</v>
      </c>
      <c r="C37" s="63" t="s">
        <v>81</v>
      </c>
      <c r="D37" s="47" t="s">
        <v>120</v>
      </c>
      <c r="E37" s="48" t="s">
        <v>56</v>
      </c>
      <c r="F37" s="57">
        <v>295908.75</v>
      </c>
      <c r="G37" s="57">
        <v>295908.75</v>
      </c>
      <c r="H37" s="57">
        <v>274658.75</v>
      </c>
      <c r="I37" s="51">
        <v>236727</v>
      </c>
      <c r="J37" s="52">
        <f t="shared" si="0"/>
        <v>37931.75</v>
      </c>
      <c r="K37" s="53">
        <v>97.5</v>
      </c>
      <c r="L37" s="54" t="s">
        <v>133</v>
      </c>
      <c r="M37" s="54">
        <v>112</v>
      </c>
      <c r="N37" s="54" t="s">
        <v>134</v>
      </c>
      <c r="O37" s="9"/>
    </row>
    <row r="38" spans="1:19" s="10" customFormat="1" ht="99" customHeight="1">
      <c r="A38" s="45">
        <v>34</v>
      </c>
      <c r="B38" s="46" t="s">
        <v>53</v>
      </c>
      <c r="C38" s="63" t="s">
        <v>82</v>
      </c>
      <c r="D38" s="47" t="s">
        <v>121</v>
      </c>
      <c r="E38" s="48" t="s">
        <v>56</v>
      </c>
      <c r="F38" s="57">
        <v>250846.5</v>
      </c>
      <c r="G38" s="57">
        <v>250846.5</v>
      </c>
      <c r="H38" s="57">
        <v>232996.5</v>
      </c>
      <c r="I38" s="51">
        <v>200677.2</v>
      </c>
      <c r="J38" s="52">
        <f t="shared" si="0"/>
        <v>32319.299999999988</v>
      </c>
      <c r="K38" s="53">
        <v>97.5</v>
      </c>
      <c r="L38" s="54" t="s">
        <v>133</v>
      </c>
      <c r="M38" s="54">
        <v>112</v>
      </c>
      <c r="N38" s="54" t="s">
        <v>134</v>
      </c>
      <c r="O38" s="9"/>
    </row>
    <row r="39" spans="1:19" s="10" customFormat="1" ht="99" customHeight="1">
      <c r="A39" s="45">
        <v>35</v>
      </c>
      <c r="B39" s="46" t="s">
        <v>53</v>
      </c>
      <c r="C39" s="63" t="s">
        <v>83</v>
      </c>
      <c r="D39" s="47" t="s">
        <v>122</v>
      </c>
      <c r="E39" s="48" t="s">
        <v>56</v>
      </c>
      <c r="F39" s="57">
        <v>147628.75</v>
      </c>
      <c r="G39" s="57">
        <v>147628.75</v>
      </c>
      <c r="H39" s="57">
        <v>136578.75</v>
      </c>
      <c r="I39" s="51">
        <v>118103</v>
      </c>
      <c r="J39" s="52">
        <f t="shared" si="0"/>
        <v>18475.75</v>
      </c>
      <c r="K39" s="53">
        <v>97.5</v>
      </c>
      <c r="L39" s="54" t="s">
        <v>133</v>
      </c>
      <c r="M39" s="54">
        <v>112</v>
      </c>
      <c r="N39" s="54" t="s">
        <v>134</v>
      </c>
      <c r="O39" s="9"/>
    </row>
    <row r="40" spans="1:19" s="10" customFormat="1" ht="99" customHeight="1">
      <c r="A40" s="45">
        <v>36</v>
      </c>
      <c r="B40" s="46" t="s">
        <v>53</v>
      </c>
      <c r="C40" s="63" t="s">
        <v>84</v>
      </c>
      <c r="D40" s="47" t="s">
        <v>123</v>
      </c>
      <c r="E40" s="48" t="s">
        <v>56</v>
      </c>
      <c r="F40" s="57">
        <v>238367.75</v>
      </c>
      <c r="G40" s="57">
        <v>238367.75</v>
      </c>
      <c r="H40" s="57">
        <v>221367.75</v>
      </c>
      <c r="I40" s="51">
        <v>190694.2</v>
      </c>
      <c r="J40" s="52">
        <f t="shared" si="0"/>
        <v>30673.549999999988</v>
      </c>
      <c r="K40" s="53">
        <v>97.5</v>
      </c>
      <c r="L40" s="54" t="s">
        <v>133</v>
      </c>
      <c r="M40" s="54">
        <v>112</v>
      </c>
      <c r="N40" s="54" t="s">
        <v>134</v>
      </c>
      <c r="O40" s="9"/>
    </row>
    <row r="41" spans="1:19" s="10" customFormat="1" ht="99" customHeight="1">
      <c r="A41" s="45">
        <v>37</v>
      </c>
      <c r="B41" s="46" t="s">
        <v>53</v>
      </c>
      <c r="C41" s="63" t="s">
        <v>85</v>
      </c>
      <c r="D41" s="47" t="s">
        <v>124</v>
      </c>
      <c r="E41" s="48" t="s">
        <v>56</v>
      </c>
      <c r="F41" s="59">
        <v>508975.5</v>
      </c>
      <c r="G41" s="59">
        <v>508975.5</v>
      </c>
      <c r="H41" s="59">
        <v>471575.5</v>
      </c>
      <c r="I41" s="51">
        <v>407180.4</v>
      </c>
      <c r="J41" s="52">
        <f t="shared" si="0"/>
        <v>64395.099999999977</v>
      </c>
      <c r="K41" s="53">
        <v>97.5</v>
      </c>
      <c r="L41" s="54" t="s">
        <v>133</v>
      </c>
      <c r="M41" s="54">
        <v>112</v>
      </c>
      <c r="N41" s="54" t="s">
        <v>134</v>
      </c>
      <c r="O41" s="9"/>
    </row>
    <row r="42" spans="1:19" s="10" customFormat="1" ht="121.95" hidden="1" customHeight="1">
      <c r="A42" s="65">
        <v>34</v>
      </c>
      <c r="B42" s="66" t="s">
        <v>53</v>
      </c>
      <c r="C42" s="67"/>
      <c r="D42" s="67"/>
      <c r="E42" s="67"/>
      <c r="F42" s="68"/>
      <c r="G42" s="68"/>
      <c r="H42" s="69"/>
      <c r="I42" s="70"/>
      <c r="J42" s="71"/>
      <c r="K42" s="72"/>
      <c r="L42" s="73"/>
      <c r="M42" s="73"/>
      <c r="N42" s="73"/>
      <c r="O42" s="9"/>
    </row>
    <row r="43" spans="1:19" s="10" customFormat="1" ht="99" hidden="1" customHeight="1">
      <c r="A43" s="65">
        <v>35</v>
      </c>
      <c r="B43" s="66" t="s">
        <v>53</v>
      </c>
      <c r="C43" s="67"/>
      <c r="D43" s="74"/>
      <c r="E43" s="67"/>
      <c r="F43" s="68"/>
      <c r="G43" s="68"/>
      <c r="H43" s="69"/>
      <c r="I43" s="70"/>
      <c r="J43" s="71"/>
      <c r="K43" s="75"/>
      <c r="L43" s="73"/>
      <c r="M43" s="73"/>
      <c r="N43" s="73"/>
      <c r="O43" s="9"/>
    </row>
    <row r="44" spans="1:19" s="2" customFormat="1" ht="99" hidden="1" customHeight="1">
      <c r="A44" s="65">
        <v>36</v>
      </c>
      <c r="B44" s="66" t="s">
        <v>53</v>
      </c>
      <c r="C44" s="67"/>
      <c r="D44" s="67"/>
      <c r="E44" s="67"/>
      <c r="F44" s="68"/>
      <c r="G44" s="68"/>
      <c r="H44" s="69"/>
      <c r="I44" s="70"/>
      <c r="J44" s="71"/>
      <c r="K44" s="76"/>
      <c r="L44" s="73"/>
      <c r="M44" s="73"/>
      <c r="N44" s="73"/>
      <c r="O44" s="8"/>
    </row>
    <row r="45" spans="1:19" s="1" customFormat="1" ht="30" customHeight="1">
      <c r="A45" s="61" t="s">
        <v>18</v>
      </c>
      <c r="B45" s="61" t="s">
        <v>18</v>
      </c>
      <c r="C45" s="77" t="s">
        <v>18</v>
      </c>
      <c r="D45" s="61" t="s">
        <v>18</v>
      </c>
      <c r="E45" s="78" t="s">
        <v>4</v>
      </c>
      <c r="F45" s="79">
        <f>SUM(F5:F44)</f>
        <v>6377345.5</v>
      </c>
      <c r="G45" s="79">
        <f t="shared" ref="G45:J45" si="1">SUM(G5:G44)</f>
        <v>6377345.5</v>
      </c>
      <c r="H45" s="79">
        <f t="shared" si="1"/>
        <v>5907295.5</v>
      </c>
      <c r="I45" s="79">
        <f t="shared" si="1"/>
        <v>5101876.3999999994</v>
      </c>
      <c r="J45" s="79">
        <f t="shared" si="1"/>
        <v>805419.1</v>
      </c>
      <c r="K45" s="61" t="s">
        <v>18</v>
      </c>
      <c r="L45" s="61" t="s">
        <v>18</v>
      </c>
      <c r="M45" s="61"/>
      <c r="N45" s="61" t="s">
        <v>18</v>
      </c>
      <c r="O45" s="7"/>
      <c r="P45"/>
      <c r="Q45"/>
      <c r="R45"/>
      <c r="S45"/>
    </row>
    <row r="46" spans="1:19" ht="70.95" customHeight="1">
      <c r="A46" s="6" t="s">
        <v>18</v>
      </c>
      <c r="B46" s="6" t="s">
        <v>18</v>
      </c>
      <c r="C46" s="6" t="s">
        <v>18</v>
      </c>
      <c r="D46" s="6" t="s">
        <v>18</v>
      </c>
      <c r="E46" s="6" t="s">
        <v>18</v>
      </c>
      <c r="F46" s="6" t="s">
        <v>18</v>
      </c>
      <c r="G46" s="6" t="s">
        <v>18</v>
      </c>
      <c r="H46" s="6" t="s">
        <v>18</v>
      </c>
      <c r="I46" s="6" t="s">
        <v>18</v>
      </c>
      <c r="J46" s="6" t="s">
        <v>18</v>
      </c>
      <c r="K46" s="6" t="s">
        <v>18</v>
      </c>
      <c r="L46" s="6" t="s">
        <v>18</v>
      </c>
      <c r="M46" s="6"/>
      <c r="N46" s="6" t="s">
        <v>18</v>
      </c>
    </row>
    <row r="47" spans="1:19" ht="41.4" customHeight="1">
      <c r="A47" s="92" t="s">
        <v>150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4"/>
    </row>
    <row r="48" spans="1:19" s="10" customFormat="1" ht="208.8" customHeight="1">
      <c r="A48" s="45">
        <v>1</v>
      </c>
      <c r="B48" s="52" t="s">
        <v>53</v>
      </c>
      <c r="C48" s="52" t="s">
        <v>91</v>
      </c>
      <c r="D48" s="52" t="s">
        <v>130</v>
      </c>
      <c r="E48" s="52" t="s">
        <v>92</v>
      </c>
      <c r="F48" s="84">
        <v>378875</v>
      </c>
      <c r="G48" s="84">
        <v>378875</v>
      </c>
      <c r="H48" s="84">
        <v>351114.25</v>
      </c>
      <c r="I48" s="84">
        <v>303100</v>
      </c>
      <c r="J48" s="84">
        <f>H48-I48</f>
        <v>48014.25</v>
      </c>
      <c r="K48" s="81">
        <v>102.5</v>
      </c>
      <c r="L48" s="59" t="s">
        <v>133</v>
      </c>
      <c r="M48" s="59">
        <v>112</v>
      </c>
      <c r="N48" s="80" t="s">
        <v>146</v>
      </c>
      <c r="O48" s="9"/>
    </row>
    <row r="49" spans="1:19" s="89" customFormat="1" ht="32.4" customHeight="1">
      <c r="A49" s="85"/>
      <c r="B49" s="85"/>
      <c r="C49" s="86"/>
      <c r="D49" s="85"/>
      <c r="E49" s="78" t="s">
        <v>4</v>
      </c>
      <c r="F49" s="79">
        <f>F48</f>
        <v>378875</v>
      </c>
      <c r="G49" s="79">
        <f t="shared" ref="G49:J49" si="2">G48</f>
        <v>378875</v>
      </c>
      <c r="H49" s="79">
        <f t="shared" si="2"/>
        <v>351114.25</v>
      </c>
      <c r="I49" s="79">
        <f t="shared" si="2"/>
        <v>303100</v>
      </c>
      <c r="J49" s="79">
        <f t="shared" si="2"/>
        <v>48014.25</v>
      </c>
      <c r="K49" s="85"/>
      <c r="L49" s="85"/>
      <c r="M49" s="85"/>
      <c r="N49" s="87"/>
      <c r="O49" s="88"/>
    </row>
    <row r="50" spans="1:19">
      <c r="A50" s="6" t="s">
        <v>18</v>
      </c>
      <c r="B50" s="6" t="s">
        <v>18</v>
      </c>
      <c r="C50" s="62" t="s">
        <v>18</v>
      </c>
      <c r="D50" s="6" t="s">
        <v>18</v>
      </c>
      <c r="E50" s="6" t="s">
        <v>18</v>
      </c>
      <c r="F50" s="6" t="s">
        <v>18</v>
      </c>
      <c r="G50" s="6" t="s">
        <v>18</v>
      </c>
      <c r="H50" s="6" t="s">
        <v>18</v>
      </c>
      <c r="I50" s="6" t="s">
        <v>18</v>
      </c>
      <c r="J50" s="6" t="s">
        <v>18</v>
      </c>
      <c r="K50" s="6" t="s">
        <v>18</v>
      </c>
      <c r="L50" s="6" t="s">
        <v>18</v>
      </c>
      <c r="M50" s="6"/>
      <c r="N50" s="5"/>
    </row>
    <row r="51" spans="1:19" ht="9" customHeight="1">
      <c r="A51" s="6" t="s">
        <v>18</v>
      </c>
      <c r="B51" s="6" t="s">
        <v>18</v>
      </c>
      <c r="C51" s="62" t="s">
        <v>18</v>
      </c>
      <c r="D51" s="6" t="s">
        <v>18</v>
      </c>
      <c r="E51" s="6" t="s">
        <v>18</v>
      </c>
      <c r="F51" s="6" t="s">
        <v>18</v>
      </c>
      <c r="G51" s="6" t="s">
        <v>18</v>
      </c>
      <c r="H51" s="6" t="s">
        <v>18</v>
      </c>
      <c r="I51" s="6" t="s">
        <v>18</v>
      </c>
      <c r="J51" s="6" t="s">
        <v>18</v>
      </c>
      <c r="K51" s="6" t="s">
        <v>18</v>
      </c>
      <c r="L51" s="6" t="s">
        <v>18</v>
      </c>
      <c r="M51" s="6"/>
      <c r="N51" s="5"/>
    </row>
    <row r="52" spans="1:19" s="1" customFormat="1" ht="17.25" customHeight="1">
      <c r="A52" s="82" t="s">
        <v>13</v>
      </c>
      <c r="B52"/>
      <c r="C52" s="62" t="s">
        <v>18</v>
      </c>
      <c r="D52" s="6" t="s">
        <v>18</v>
      </c>
      <c r="E52" s="6" t="s">
        <v>18</v>
      </c>
      <c r="F52" s="6" t="s">
        <v>18</v>
      </c>
      <c r="G52" s="6" t="s">
        <v>18</v>
      </c>
      <c r="H52" s="6" t="s">
        <v>18</v>
      </c>
      <c r="I52" s="6" t="s">
        <v>18</v>
      </c>
      <c r="J52" s="6" t="s">
        <v>18</v>
      </c>
      <c r="K52" s="6" t="s">
        <v>18</v>
      </c>
      <c r="L52" s="6" t="s">
        <v>18</v>
      </c>
      <c r="M52" s="6"/>
      <c r="N52" s="6" t="s">
        <v>18</v>
      </c>
      <c r="O52" s="7"/>
      <c r="P52"/>
      <c r="Q52"/>
      <c r="R52"/>
      <c r="S52"/>
    </row>
    <row r="53" spans="1:19">
      <c r="A53" s="83" t="s">
        <v>148</v>
      </c>
      <c r="F53" s="6"/>
      <c r="G53" s="6"/>
      <c r="H53" s="6"/>
      <c r="I53" s="6"/>
      <c r="J53" s="6"/>
      <c r="K53" s="6"/>
      <c r="L53" s="6"/>
      <c r="M53" s="6"/>
      <c r="N53" s="6"/>
    </row>
    <row r="54" spans="1:19">
      <c r="A54" s="82" t="s">
        <v>149</v>
      </c>
      <c r="I54" s="6"/>
      <c r="J54" s="6"/>
      <c r="K54" s="6"/>
      <c r="L54" s="6"/>
      <c r="M54" s="6"/>
      <c r="N54" s="6"/>
    </row>
    <row r="55" spans="1:19">
      <c r="A55" s="6" t="s">
        <v>18</v>
      </c>
      <c r="B55" s="6" t="s">
        <v>18</v>
      </c>
      <c r="C55" s="62" t="s">
        <v>18</v>
      </c>
      <c r="D55" s="6" t="s">
        <v>18</v>
      </c>
      <c r="E55" s="6" t="s">
        <v>18</v>
      </c>
      <c r="F55" s="6" t="s">
        <v>18</v>
      </c>
      <c r="G55" s="6" t="s">
        <v>18</v>
      </c>
      <c r="H55" s="6" t="s">
        <v>18</v>
      </c>
      <c r="I55" s="6" t="s">
        <v>18</v>
      </c>
      <c r="J55" s="6" t="s">
        <v>18</v>
      </c>
      <c r="K55" s="6" t="s">
        <v>18</v>
      </c>
      <c r="L55" s="6" t="s">
        <v>18</v>
      </c>
      <c r="M55" s="6"/>
      <c r="N55" s="6" t="s">
        <v>18</v>
      </c>
    </row>
  </sheetData>
  <mergeCells count="3">
    <mergeCell ref="A3:N3"/>
    <mergeCell ref="K1:N1"/>
    <mergeCell ref="A47:N47"/>
  </mergeCells>
  <printOptions horizontalCentered="1"/>
  <pageMargins left="0.23622047244094491" right="0.23622047244094491" top="0.17" bottom="0.33" header="0.12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E7" sqref="E7:E12"/>
    </sheetView>
  </sheetViews>
  <sheetFormatPr defaultRowHeight="14.4"/>
  <cols>
    <col min="1" max="1" width="31.44140625" customWidth="1"/>
    <col min="2" max="2" width="23.5546875" customWidth="1"/>
    <col min="3" max="3" width="19.33203125" customWidth="1"/>
    <col min="4" max="4" width="22.109375" customWidth="1"/>
    <col min="5" max="5" width="19.109375" customWidth="1"/>
    <col min="8" max="10" width="9.109375" customWidth="1"/>
    <col min="14" max="14" width="9.109375" customWidth="1"/>
    <col min="15" max="15" width="19.44140625" customWidth="1"/>
  </cols>
  <sheetData>
    <row r="1" spans="1:10">
      <c r="A1" t="s">
        <v>16</v>
      </c>
    </row>
    <row r="2" spans="1:10">
      <c r="A2" t="s">
        <v>17</v>
      </c>
    </row>
    <row r="3" spans="1:10">
      <c r="A3" t="s">
        <v>14</v>
      </c>
    </row>
    <row r="6" spans="1:10" ht="60">
      <c r="A6" s="11" t="s">
        <v>19</v>
      </c>
      <c r="B6" s="11" t="s">
        <v>20</v>
      </c>
      <c r="C6" s="11" t="s">
        <v>21</v>
      </c>
      <c r="D6" s="11" t="s">
        <v>1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1" t="s">
        <v>27</v>
      </c>
    </row>
    <row r="7" spans="1:10" ht="34.200000000000003">
      <c r="A7" s="12" t="s">
        <v>41</v>
      </c>
      <c r="B7" s="13" t="s">
        <v>42</v>
      </c>
      <c r="C7" s="14" t="s">
        <v>43</v>
      </c>
      <c r="D7" s="25" t="s">
        <v>44</v>
      </c>
      <c r="E7" s="24">
        <v>113</v>
      </c>
      <c r="F7" s="22">
        <v>113</v>
      </c>
      <c r="G7" s="23">
        <v>108</v>
      </c>
      <c r="H7" s="17">
        <v>221825</v>
      </c>
      <c r="I7" s="18">
        <v>203934.75</v>
      </c>
      <c r="J7" s="19" t="s">
        <v>32</v>
      </c>
    </row>
    <row r="8" spans="1:10" ht="45.6">
      <c r="A8" s="12" t="s">
        <v>45</v>
      </c>
      <c r="B8" s="13" t="s">
        <v>46</v>
      </c>
      <c r="C8" s="14" t="s">
        <v>47</v>
      </c>
      <c r="D8" s="13" t="s">
        <v>48</v>
      </c>
      <c r="E8" s="24">
        <v>113</v>
      </c>
      <c r="F8" s="22">
        <v>113</v>
      </c>
      <c r="G8" s="23">
        <v>97</v>
      </c>
      <c r="H8" s="26">
        <v>995900</v>
      </c>
      <c r="I8" s="27">
        <v>925720</v>
      </c>
      <c r="J8" s="19" t="s">
        <v>32</v>
      </c>
    </row>
    <row r="9" spans="1:10" ht="45.6">
      <c r="A9" s="12" t="s">
        <v>37</v>
      </c>
      <c r="B9" s="13" t="s">
        <v>38</v>
      </c>
      <c r="C9" s="14" t="s">
        <v>39</v>
      </c>
      <c r="D9" s="13" t="s">
        <v>40</v>
      </c>
      <c r="E9" s="24">
        <v>105.5</v>
      </c>
      <c r="F9" s="22">
        <v>105.5</v>
      </c>
      <c r="G9" s="23">
        <v>95</v>
      </c>
      <c r="H9" s="17">
        <v>497282.5</v>
      </c>
      <c r="I9" s="18">
        <v>462254.5</v>
      </c>
      <c r="J9" s="19" t="s">
        <v>32</v>
      </c>
    </row>
    <row r="10" spans="1:10" ht="79.8">
      <c r="A10" s="12" t="s">
        <v>49</v>
      </c>
      <c r="B10" s="13" t="s">
        <v>50</v>
      </c>
      <c r="C10" s="14" t="s">
        <v>51</v>
      </c>
      <c r="D10" s="13" t="s">
        <v>52</v>
      </c>
      <c r="E10" s="28">
        <v>104</v>
      </c>
      <c r="F10" s="28">
        <v>104</v>
      </c>
      <c r="G10" s="28">
        <v>96</v>
      </c>
      <c r="H10" s="17">
        <v>995900</v>
      </c>
      <c r="I10" s="18">
        <v>925720</v>
      </c>
      <c r="J10" s="19" t="s">
        <v>32</v>
      </c>
    </row>
    <row r="11" spans="1:10" ht="34.200000000000003">
      <c r="A11" s="12" t="s">
        <v>28</v>
      </c>
      <c r="B11" s="13" t="s">
        <v>29</v>
      </c>
      <c r="C11" s="14" t="s">
        <v>30</v>
      </c>
      <c r="D11" s="15" t="s">
        <v>31</v>
      </c>
      <c r="E11" s="16">
        <v>92.5</v>
      </c>
      <c r="F11" s="16">
        <v>92.5</v>
      </c>
      <c r="G11" s="16">
        <v>86</v>
      </c>
      <c r="H11" s="17">
        <v>586500</v>
      </c>
      <c r="I11" s="18">
        <v>545418.75</v>
      </c>
      <c r="J11" s="19" t="s">
        <v>32</v>
      </c>
    </row>
    <row r="12" spans="1:10" ht="34.200000000000003">
      <c r="A12" s="12" t="s">
        <v>33</v>
      </c>
      <c r="B12" s="13" t="s">
        <v>34</v>
      </c>
      <c r="C12" s="14" t="s">
        <v>35</v>
      </c>
      <c r="D12" s="13" t="s">
        <v>36</v>
      </c>
      <c r="E12" s="22">
        <v>79</v>
      </c>
      <c r="F12" s="22">
        <v>79</v>
      </c>
      <c r="G12" s="23">
        <v>74</v>
      </c>
      <c r="H12" s="17">
        <v>669896.29</v>
      </c>
      <c r="I12" s="18">
        <v>623003.54</v>
      </c>
      <c r="J12" s="19" t="s">
        <v>32</v>
      </c>
    </row>
    <row r="13" spans="1:10">
      <c r="A13" s="12"/>
      <c r="B13" s="13"/>
      <c r="C13" s="14"/>
      <c r="D13" s="15"/>
      <c r="E13" s="16"/>
      <c r="F13" s="16"/>
      <c r="G13" s="16"/>
      <c r="H13" s="20"/>
      <c r="I13" s="21"/>
      <c r="J13" s="19"/>
    </row>
  </sheetData>
  <autoFilter ref="A6:J6">
    <sortState ref="A7:J14">
      <sortCondition descending="1" ref="E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L38"/>
  <sheetViews>
    <sheetView workbookViewId="0">
      <selection activeCell="B2" sqref="B2:L38"/>
    </sheetView>
  </sheetViews>
  <sheetFormatPr defaultRowHeight="14.4"/>
  <cols>
    <col min="11" max="11" width="11.5546875" customWidth="1"/>
    <col min="12" max="12" width="12.6640625" customWidth="1"/>
  </cols>
  <sheetData>
    <row r="1" spans="2:12">
      <c r="B1" s="44" t="s">
        <v>135</v>
      </c>
      <c r="C1" s="44" t="s">
        <v>136</v>
      </c>
      <c r="D1" s="44" t="s">
        <v>137</v>
      </c>
      <c r="E1" s="44" t="s">
        <v>138</v>
      </c>
      <c r="F1" s="44" t="s">
        <v>139</v>
      </c>
      <c r="G1" s="44" t="s">
        <v>140</v>
      </c>
      <c r="H1" s="44" t="s">
        <v>141</v>
      </c>
      <c r="I1" s="44" t="s">
        <v>142</v>
      </c>
      <c r="J1" s="44" t="s">
        <v>143</v>
      </c>
      <c r="K1" s="44" t="s">
        <v>144</v>
      </c>
      <c r="L1" s="44" t="s">
        <v>145</v>
      </c>
    </row>
    <row r="2" spans="2:12" ht="315">
      <c r="B2" s="31">
        <v>6</v>
      </c>
      <c r="C2" s="29" t="s">
        <v>53</v>
      </c>
      <c r="D2" s="32" t="s">
        <v>61</v>
      </c>
      <c r="E2" s="33" t="s">
        <v>100</v>
      </c>
      <c r="F2" s="34" t="s">
        <v>56</v>
      </c>
      <c r="G2" s="35">
        <v>199358</v>
      </c>
      <c r="H2" s="35">
        <v>199358</v>
      </c>
      <c r="I2" s="36">
        <v>184058</v>
      </c>
      <c r="J2" s="42">
        <v>159486.39999999999</v>
      </c>
      <c r="K2" s="43">
        <f t="shared" ref="K2:K38" si="0">I2-J2</f>
        <v>24571.600000000006</v>
      </c>
      <c r="L2" s="30">
        <v>116.5</v>
      </c>
    </row>
    <row r="3" spans="2:12" ht="330">
      <c r="B3" s="31">
        <v>7</v>
      </c>
      <c r="C3" s="29" t="s">
        <v>53</v>
      </c>
      <c r="D3" s="32" t="s">
        <v>62</v>
      </c>
      <c r="E3" s="33" t="s">
        <v>101</v>
      </c>
      <c r="F3" s="34" t="s">
        <v>56</v>
      </c>
      <c r="G3" s="38">
        <v>67075.25</v>
      </c>
      <c r="H3" s="38">
        <v>67075.25</v>
      </c>
      <c r="I3" s="39">
        <v>61125.25</v>
      </c>
      <c r="J3" s="42">
        <v>53660.2</v>
      </c>
      <c r="K3" s="43">
        <f t="shared" si="0"/>
        <v>7465.0500000000029</v>
      </c>
      <c r="L3" s="30">
        <v>116.5</v>
      </c>
    </row>
    <row r="4" spans="2:12" ht="330">
      <c r="B4" s="31">
        <v>8</v>
      </c>
      <c r="C4" s="29" t="s">
        <v>53</v>
      </c>
      <c r="D4" s="32" t="s">
        <v>63</v>
      </c>
      <c r="E4" s="33" t="s">
        <v>102</v>
      </c>
      <c r="F4" s="34" t="s">
        <v>56</v>
      </c>
      <c r="G4" s="35">
        <v>190045.5</v>
      </c>
      <c r="H4" s="35">
        <v>190045.5</v>
      </c>
      <c r="I4" s="36">
        <v>176445.5</v>
      </c>
      <c r="J4" s="42">
        <v>152036.4</v>
      </c>
      <c r="K4" s="43">
        <f t="shared" si="0"/>
        <v>24409.100000000006</v>
      </c>
      <c r="L4" s="30">
        <v>116.5</v>
      </c>
    </row>
    <row r="5" spans="2:12" ht="330">
      <c r="B5" s="31">
        <v>9</v>
      </c>
      <c r="C5" s="29" t="s">
        <v>53</v>
      </c>
      <c r="D5" s="32" t="s">
        <v>64</v>
      </c>
      <c r="E5" s="33" t="s">
        <v>103</v>
      </c>
      <c r="F5" s="34" t="s">
        <v>56</v>
      </c>
      <c r="G5" s="37">
        <v>89817.25</v>
      </c>
      <c r="H5" s="37">
        <v>89817.25</v>
      </c>
      <c r="I5" s="37">
        <v>83017.25</v>
      </c>
      <c r="J5" s="42">
        <v>71853.8</v>
      </c>
      <c r="K5" s="43">
        <f t="shared" si="0"/>
        <v>11163.449999999997</v>
      </c>
      <c r="L5" s="30">
        <v>116.5</v>
      </c>
    </row>
    <row r="6" spans="2:12" ht="330">
      <c r="B6" s="31">
        <v>10</v>
      </c>
      <c r="C6" s="29" t="s">
        <v>53</v>
      </c>
      <c r="D6" s="32" t="s">
        <v>65</v>
      </c>
      <c r="E6" s="33" t="s">
        <v>104</v>
      </c>
      <c r="F6" s="34" t="s">
        <v>56</v>
      </c>
      <c r="G6" s="37">
        <v>92529</v>
      </c>
      <c r="H6" s="37">
        <v>92529</v>
      </c>
      <c r="I6" s="37">
        <v>85729</v>
      </c>
      <c r="J6" s="42">
        <v>74023.199999999997</v>
      </c>
      <c r="K6" s="43">
        <f t="shared" si="0"/>
        <v>11705.800000000003</v>
      </c>
      <c r="L6" s="30">
        <v>116.5</v>
      </c>
    </row>
    <row r="7" spans="2:12" ht="375">
      <c r="B7" s="31">
        <v>37</v>
      </c>
      <c r="C7" s="29" t="s">
        <v>53</v>
      </c>
      <c r="D7" s="32" t="s">
        <v>93</v>
      </c>
      <c r="E7" s="33" t="s">
        <v>131</v>
      </c>
      <c r="F7" s="34" t="s">
        <v>56</v>
      </c>
      <c r="G7" s="37">
        <v>229232.5</v>
      </c>
      <c r="H7" s="37">
        <v>229232.5</v>
      </c>
      <c r="I7" s="37">
        <v>213082.5</v>
      </c>
      <c r="J7" s="42">
        <v>183386</v>
      </c>
      <c r="K7" s="43">
        <f t="shared" si="0"/>
        <v>29696.5</v>
      </c>
      <c r="L7" s="30">
        <v>116</v>
      </c>
    </row>
    <row r="8" spans="2:12" ht="345">
      <c r="B8" s="31">
        <v>39</v>
      </c>
      <c r="C8" s="29" t="s">
        <v>53</v>
      </c>
      <c r="D8" s="32" t="s">
        <v>94</v>
      </c>
      <c r="E8" s="33" t="s">
        <v>132</v>
      </c>
      <c r="F8" s="34" t="s">
        <v>56</v>
      </c>
      <c r="G8" s="37">
        <v>147376</v>
      </c>
      <c r="H8" s="37">
        <v>147376</v>
      </c>
      <c r="I8" s="37">
        <v>136326</v>
      </c>
      <c r="J8" s="42">
        <v>117900.8</v>
      </c>
      <c r="K8" s="43">
        <f t="shared" si="0"/>
        <v>18425.199999999997</v>
      </c>
      <c r="L8" s="30">
        <v>116</v>
      </c>
    </row>
    <row r="9" spans="2:12" ht="345">
      <c r="B9" s="31">
        <v>16</v>
      </c>
      <c r="C9" s="29" t="s">
        <v>53</v>
      </c>
      <c r="D9" s="32" t="s">
        <v>71</v>
      </c>
      <c r="E9" s="33" t="s">
        <v>110</v>
      </c>
      <c r="F9" s="34" t="s">
        <v>56</v>
      </c>
      <c r="G9" s="37">
        <v>151724</v>
      </c>
      <c r="H9" s="37">
        <v>151724</v>
      </c>
      <c r="I9" s="37">
        <v>140674</v>
      </c>
      <c r="J9" s="42">
        <v>121379.2</v>
      </c>
      <c r="K9" s="43">
        <f t="shared" si="0"/>
        <v>19294.800000000003</v>
      </c>
      <c r="L9" s="30">
        <v>112</v>
      </c>
    </row>
    <row r="10" spans="2:12" ht="330">
      <c r="B10" s="31">
        <v>17</v>
      </c>
      <c r="C10" s="29" t="s">
        <v>53</v>
      </c>
      <c r="D10" s="32" t="s">
        <v>72</v>
      </c>
      <c r="E10" s="33" t="s">
        <v>111</v>
      </c>
      <c r="F10" s="34" t="s">
        <v>56</v>
      </c>
      <c r="G10" s="37">
        <v>127341.5</v>
      </c>
      <c r="H10" s="37">
        <v>127341.5</v>
      </c>
      <c r="I10" s="37">
        <v>117991.5</v>
      </c>
      <c r="J10" s="42">
        <v>101873.2</v>
      </c>
      <c r="K10" s="43">
        <f t="shared" si="0"/>
        <v>16118.300000000003</v>
      </c>
      <c r="L10" s="30">
        <v>112</v>
      </c>
    </row>
    <row r="11" spans="2:12" ht="330">
      <c r="B11" s="31">
        <v>18</v>
      </c>
      <c r="C11" s="29" t="s">
        <v>53</v>
      </c>
      <c r="D11" s="32" t="s">
        <v>73</v>
      </c>
      <c r="E11" s="33" t="s">
        <v>112</v>
      </c>
      <c r="F11" s="34" t="s">
        <v>56</v>
      </c>
      <c r="G11" s="37">
        <v>145885.5</v>
      </c>
      <c r="H11" s="37">
        <v>145885.5</v>
      </c>
      <c r="I11" s="37">
        <v>134835.5</v>
      </c>
      <c r="J11" s="42">
        <v>116708.4</v>
      </c>
      <c r="K11" s="43">
        <f t="shared" si="0"/>
        <v>18127.100000000006</v>
      </c>
      <c r="L11" s="30">
        <v>112</v>
      </c>
    </row>
    <row r="12" spans="2:12" ht="330">
      <c r="B12" s="31">
        <v>19</v>
      </c>
      <c r="C12" s="29" t="s">
        <v>53</v>
      </c>
      <c r="D12" s="32" t="s">
        <v>74</v>
      </c>
      <c r="E12" s="33" t="s">
        <v>113</v>
      </c>
      <c r="F12" s="34" t="s">
        <v>56</v>
      </c>
      <c r="G12" s="37">
        <v>84555.25</v>
      </c>
      <c r="H12" s="37">
        <v>84555.25</v>
      </c>
      <c r="I12" s="37">
        <v>78605.25</v>
      </c>
      <c r="J12" s="42">
        <v>67644.2</v>
      </c>
      <c r="K12" s="43">
        <f t="shared" si="0"/>
        <v>10961.050000000003</v>
      </c>
      <c r="L12" s="30">
        <v>112</v>
      </c>
    </row>
    <row r="13" spans="2:12" ht="315">
      <c r="B13" s="31">
        <v>20</v>
      </c>
      <c r="C13" s="29" t="s">
        <v>53</v>
      </c>
      <c r="D13" s="32" t="s">
        <v>75</v>
      </c>
      <c r="E13" s="33" t="s">
        <v>114</v>
      </c>
      <c r="F13" s="34" t="s">
        <v>56</v>
      </c>
      <c r="G13" s="37">
        <v>143638</v>
      </c>
      <c r="H13" s="37">
        <v>143638</v>
      </c>
      <c r="I13" s="37">
        <v>133438</v>
      </c>
      <c r="J13" s="42">
        <v>114910.39999999999</v>
      </c>
      <c r="K13" s="43">
        <f t="shared" si="0"/>
        <v>18527.600000000006</v>
      </c>
      <c r="L13" s="30">
        <v>111.5</v>
      </c>
    </row>
    <row r="14" spans="2:12" ht="330">
      <c r="B14" s="31">
        <v>31</v>
      </c>
      <c r="C14" s="29" t="s">
        <v>53</v>
      </c>
      <c r="D14" s="32" t="s">
        <v>86</v>
      </c>
      <c r="E14" s="33" t="s">
        <v>125</v>
      </c>
      <c r="F14" s="34" t="s">
        <v>56</v>
      </c>
      <c r="G14" s="37">
        <v>188415.75</v>
      </c>
      <c r="H14" s="37">
        <v>188415.75</v>
      </c>
      <c r="I14" s="37">
        <v>174815.75</v>
      </c>
      <c r="J14" s="42">
        <v>150732.6</v>
      </c>
      <c r="K14" s="43">
        <f t="shared" si="0"/>
        <v>24083.149999999994</v>
      </c>
      <c r="L14" s="30">
        <v>111</v>
      </c>
    </row>
    <row r="15" spans="2:12" ht="330">
      <c r="B15" s="31">
        <v>32</v>
      </c>
      <c r="C15" s="29" t="s">
        <v>53</v>
      </c>
      <c r="D15" s="32" t="s">
        <v>87</v>
      </c>
      <c r="E15" s="33" t="s">
        <v>126</v>
      </c>
      <c r="F15" s="34" t="s">
        <v>56</v>
      </c>
      <c r="G15" s="37">
        <v>150101</v>
      </c>
      <c r="H15" s="37">
        <v>150101</v>
      </c>
      <c r="I15" s="37">
        <v>138201</v>
      </c>
      <c r="J15" s="42">
        <v>120080.8</v>
      </c>
      <c r="K15" s="43">
        <f t="shared" si="0"/>
        <v>18120.199999999997</v>
      </c>
      <c r="L15" s="30">
        <v>111</v>
      </c>
    </row>
    <row r="16" spans="2:12" ht="345">
      <c r="B16" s="31">
        <v>33</v>
      </c>
      <c r="C16" s="29" t="s">
        <v>53</v>
      </c>
      <c r="D16" s="32" t="s">
        <v>88</v>
      </c>
      <c r="E16" s="33" t="s">
        <v>127</v>
      </c>
      <c r="F16" s="34" t="s">
        <v>56</v>
      </c>
      <c r="G16" s="37">
        <v>389988</v>
      </c>
      <c r="H16" s="37">
        <v>389988</v>
      </c>
      <c r="I16" s="37">
        <v>361938</v>
      </c>
      <c r="J16" s="42">
        <v>311990.40000000002</v>
      </c>
      <c r="K16" s="43">
        <f t="shared" si="0"/>
        <v>49947.599999999977</v>
      </c>
      <c r="L16" s="30">
        <v>111</v>
      </c>
    </row>
    <row r="17" spans="2:12" ht="345">
      <c r="B17" s="31">
        <v>34</v>
      </c>
      <c r="C17" s="29" t="s">
        <v>53</v>
      </c>
      <c r="D17" s="32" t="s">
        <v>89</v>
      </c>
      <c r="E17" s="33" t="s">
        <v>128</v>
      </c>
      <c r="F17" s="34" t="s">
        <v>56</v>
      </c>
      <c r="G17" s="37">
        <v>323552.25</v>
      </c>
      <c r="H17" s="37">
        <v>323552.25</v>
      </c>
      <c r="I17" s="37">
        <v>300602.25</v>
      </c>
      <c r="J17" s="42">
        <v>258841.8</v>
      </c>
      <c r="K17" s="43">
        <f t="shared" si="0"/>
        <v>41760.450000000012</v>
      </c>
      <c r="L17" s="30">
        <v>111</v>
      </c>
    </row>
    <row r="18" spans="2:12" ht="345">
      <c r="B18" s="31">
        <v>35</v>
      </c>
      <c r="C18" s="29" t="s">
        <v>53</v>
      </c>
      <c r="D18" s="32" t="s">
        <v>90</v>
      </c>
      <c r="E18" s="33" t="s">
        <v>129</v>
      </c>
      <c r="F18" s="34" t="s">
        <v>56</v>
      </c>
      <c r="G18" s="37">
        <v>154381</v>
      </c>
      <c r="H18" s="37">
        <v>154381</v>
      </c>
      <c r="I18" s="37">
        <v>143331</v>
      </c>
      <c r="J18" s="42">
        <v>123504.8</v>
      </c>
      <c r="K18" s="43">
        <f t="shared" si="0"/>
        <v>19826.199999999997</v>
      </c>
      <c r="L18" s="30">
        <v>111</v>
      </c>
    </row>
    <row r="19" spans="2:12" ht="330">
      <c r="B19" s="31">
        <v>21</v>
      </c>
      <c r="C19" s="29" t="s">
        <v>53</v>
      </c>
      <c r="D19" s="32" t="s">
        <v>76</v>
      </c>
      <c r="E19" s="33" t="s">
        <v>115</v>
      </c>
      <c r="F19" s="34" t="s">
        <v>56</v>
      </c>
      <c r="G19" s="37">
        <v>56842.75</v>
      </c>
      <c r="H19" s="37">
        <v>56842.75</v>
      </c>
      <c r="I19" s="37">
        <v>52592.75</v>
      </c>
      <c r="J19" s="42">
        <v>45474.2</v>
      </c>
      <c r="K19" s="43">
        <f t="shared" si="0"/>
        <v>7118.5500000000029</v>
      </c>
      <c r="L19" s="30">
        <v>109</v>
      </c>
    </row>
    <row r="20" spans="2:12" ht="330">
      <c r="B20" s="31">
        <v>11</v>
      </c>
      <c r="C20" s="29" t="s">
        <v>53</v>
      </c>
      <c r="D20" s="32" t="s">
        <v>66</v>
      </c>
      <c r="E20" s="33" t="s">
        <v>105</v>
      </c>
      <c r="F20" s="34" t="s">
        <v>56</v>
      </c>
      <c r="G20" s="37">
        <v>75993</v>
      </c>
      <c r="H20" s="37">
        <v>75993</v>
      </c>
      <c r="I20" s="37">
        <v>70043</v>
      </c>
      <c r="J20" s="42">
        <v>60794.400000000001</v>
      </c>
      <c r="K20" s="43">
        <f t="shared" si="0"/>
        <v>9248.5999999999985</v>
      </c>
      <c r="L20" s="30">
        <v>108.5</v>
      </c>
    </row>
    <row r="21" spans="2:12" ht="330">
      <c r="B21" s="31">
        <v>12</v>
      </c>
      <c r="C21" s="29" t="s">
        <v>53</v>
      </c>
      <c r="D21" s="32" t="s">
        <v>67</v>
      </c>
      <c r="E21" s="33" t="s">
        <v>106</v>
      </c>
      <c r="F21" s="34" t="s">
        <v>56</v>
      </c>
      <c r="G21" s="37">
        <v>167493</v>
      </c>
      <c r="H21" s="37">
        <v>167493</v>
      </c>
      <c r="I21" s="37">
        <v>155593</v>
      </c>
      <c r="J21" s="42">
        <v>133994.4</v>
      </c>
      <c r="K21" s="43">
        <f t="shared" si="0"/>
        <v>21598.600000000006</v>
      </c>
      <c r="L21" s="30">
        <v>108.5</v>
      </c>
    </row>
    <row r="22" spans="2:12" ht="330">
      <c r="B22" s="31">
        <v>13</v>
      </c>
      <c r="C22" s="29" t="s">
        <v>53</v>
      </c>
      <c r="D22" s="32" t="s">
        <v>68</v>
      </c>
      <c r="E22" s="33" t="s">
        <v>107</v>
      </c>
      <c r="F22" s="34" t="s">
        <v>56</v>
      </c>
      <c r="G22" s="37">
        <v>123775.75</v>
      </c>
      <c r="H22" s="37">
        <v>123775.75</v>
      </c>
      <c r="I22" s="37">
        <v>114425.75</v>
      </c>
      <c r="J22" s="42">
        <v>99020.6</v>
      </c>
      <c r="K22" s="43">
        <f t="shared" si="0"/>
        <v>15405.149999999994</v>
      </c>
      <c r="L22" s="30">
        <v>108.5</v>
      </c>
    </row>
    <row r="23" spans="2:12" ht="330">
      <c r="B23" s="31">
        <v>14</v>
      </c>
      <c r="C23" s="29" t="s">
        <v>53</v>
      </c>
      <c r="D23" s="32" t="s">
        <v>69</v>
      </c>
      <c r="E23" s="33" t="s">
        <v>108</v>
      </c>
      <c r="F23" s="34" t="s">
        <v>56</v>
      </c>
      <c r="G23" s="37">
        <v>98551</v>
      </c>
      <c r="H23" s="37">
        <v>98551</v>
      </c>
      <c r="I23" s="37">
        <v>90901</v>
      </c>
      <c r="J23" s="42">
        <v>78840.800000000003</v>
      </c>
      <c r="K23" s="43">
        <f t="shared" si="0"/>
        <v>12060.199999999997</v>
      </c>
      <c r="L23" s="30">
        <v>108.5</v>
      </c>
    </row>
    <row r="24" spans="2:12" ht="345">
      <c r="B24" s="31">
        <v>15</v>
      </c>
      <c r="C24" s="29" t="s">
        <v>53</v>
      </c>
      <c r="D24" s="32" t="s">
        <v>70</v>
      </c>
      <c r="E24" s="33" t="s">
        <v>109</v>
      </c>
      <c r="F24" s="34" t="s">
        <v>56</v>
      </c>
      <c r="G24" s="37">
        <v>139880.25</v>
      </c>
      <c r="H24" s="37">
        <v>139880.25</v>
      </c>
      <c r="I24" s="37">
        <v>129680.25</v>
      </c>
      <c r="J24" s="42">
        <v>111904.2</v>
      </c>
      <c r="K24" s="43">
        <f t="shared" si="0"/>
        <v>17776.050000000003</v>
      </c>
      <c r="L24" s="30">
        <v>108.5</v>
      </c>
    </row>
    <row r="25" spans="2:12" ht="330">
      <c r="B25" s="31">
        <v>22</v>
      </c>
      <c r="C25" s="29" t="s">
        <v>53</v>
      </c>
      <c r="D25" s="32" t="s">
        <v>77</v>
      </c>
      <c r="E25" s="33" t="s">
        <v>116</v>
      </c>
      <c r="F25" s="34" t="s">
        <v>56</v>
      </c>
      <c r="G25" s="37">
        <v>143224.75</v>
      </c>
      <c r="H25" s="37">
        <v>143224.75</v>
      </c>
      <c r="I25" s="37">
        <v>133024.75</v>
      </c>
      <c r="J25" s="42">
        <v>114579.8</v>
      </c>
      <c r="K25" s="43">
        <f t="shared" si="0"/>
        <v>18444.949999999997</v>
      </c>
      <c r="L25" s="30">
        <v>108.5</v>
      </c>
    </row>
    <row r="26" spans="2:12" ht="345">
      <c r="B26" s="31">
        <v>23</v>
      </c>
      <c r="C26" s="29" t="s">
        <v>53</v>
      </c>
      <c r="D26" s="32" t="s">
        <v>78</v>
      </c>
      <c r="E26" s="33" t="s">
        <v>117</v>
      </c>
      <c r="F26" s="34" t="s">
        <v>56</v>
      </c>
      <c r="G26" s="37">
        <v>89500.25</v>
      </c>
      <c r="H26" s="37">
        <v>89500.25</v>
      </c>
      <c r="I26" s="37">
        <v>82700.25</v>
      </c>
      <c r="J26" s="42">
        <v>71600.2</v>
      </c>
      <c r="K26" s="43">
        <f t="shared" si="0"/>
        <v>11100.050000000003</v>
      </c>
      <c r="L26" s="30">
        <v>108.5</v>
      </c>
    </row>
    <row r="27" spans="2:12" ht="330">
      <c r="B27" s="31">
        <v>24</v>
      </c>
      <c r="C27" s="29" t="s">
        <v>53</v>
      </c>
      <c r="D27" s="32" t="s">
        <v>79</v>
      </c>
      <c r="E27" s="33" t="s">
        <v>118</v>
      </c>
      <c r="F27" s="34" t="s">
        <v>56</v>
      </c>
      <c r="G27" s="37">
        <v>117906</v>
      </c>
      <c r="H27" s="37">
        <v>117906</v>
      </c>
      <c r="I27" s="37">
        <v>109406</v>
      </c>
      <c r="J27" s="42">
        <v>94324.800000000003</v>
      </c>
      <c r="K27" s="43">
        <f t="shared" si="0"/>
        <v>15081.199999999997</v>
      </c>
      <c r="L27" s="30">
        <v>108.5</v>
      </c>
    </row>
    <row r="28" spans="2:12" ht="330">
      <c r="B28" s="31">
        <v>25</v>
      </c>
      <c r="C28" s="29" t="s">
        <v>53</v>
      </c>
      <c r="D28" s="32" t="s">
        <v>80</v>
      </c>
      <c r="E28" s="33" t="s">
        <v>119</v>
      </c>
      <c r="F28" s="34" t="s">
        <v>56</v>
      </c>
      <c r="G28" s="37">
        <v>202354.75</v>
      </c>
      <c r="H28" s="37">
        <v>202354.75</v>
      </c>
      <c r="I28" s="37">
        <v>187054.75</v>
      </c>
      <c r="J28" s="42">
        <v>161883.79999999999</v>
      </c>
      <c r="K28" s="43">
        <f t="shared" si="0"/>
        <v>25170.950000000012</v>
      </c>
      <c r="L28" s="30">
        <v>108.5</v>
      </c>
    </row>
    <row r="29" spans="2:12" ht="330">
      <c r="B29" s="31">
        <v>1</v>
      </c>
      <c r="C29" s="29" t="s">
        <v>53</v>
      </c>
      <c r="D29" s="32" t="s">
        <v>55</v>
      </c>
      <c r="E29" s="33" t="s">
        <v>95</v>
      </c>
      <c r="F29" s="34" t="s">
        <v>56</v>
      </c>
      <c r="G29" s="35">
        <v>62619.25</v>
      </c>
      <c r="H29" s="35">
        <v>62619.25</v>
      </c>
      <c r="I29" s="36">
        <v>57519.25</v>
      </c>
      <c r="J29" s="42">
        <v>50095.4</v>
      </c>
      <c r="K29" s="43">
        <f t="shared" si="0"/>
        <v>7423.8499999999985</v>
      </c>
      <c r="L29" s="41">
        <v>103.5</v>
      </c>
    </row>
    <row r="30" spans="2:12" ht="330">
      <c r="B30" s="31">
        <v>2</v>
      </c>
      <c r="C30" s="29" t="s">
        <v>53</v>
      </c>
      <c r="D30" s="32" t="s">
        <v>57</v>
      </c>
      <c r="E30" s="33" t="s">
        <v>96</v>
      </c>
      <c r="F30" s="34" t="s">
        <v>56</v>
      </c>
      <c r="G30" s="35">
        <v>336628</v>
      </c>
      <c r="H30" s="35">
        <v>336628</v>
      </c>
      <c r="I30" s="36">
        <v>309428</v>
      </c>
      <c r="J30" s="42">
        <v>269302.40000000002</v>
      </c>
      <c r="K30" s="43">
        <f t="shared" si="0"/>
        <v>40125.599999999977</v>
      </c>
      <c r="L30" s="41">
        <v>103.5</v>
      </c>
    </row>
    <row r="31" spans="2:12" ht="330">
      <c r="B31" s="31">
        <v>3</v>
      </c>
      <c r="C31" s="29" t="s">
        <v>53</v>
      </c>
      <c r="D31" s="32" t="s">
        <v>58</v>
      </c>
      <c r="E31" s="33" t="s">
        <v>97</v>
      </c>
      <c r="F31" s="34" t="s">
        <v>56</v>
      </c>
      <c r="G31" s="37">
        <v>96493</v>
      </c>
      <c r="H31" s="37">
        <v>96493</v>
      </c>
      <c r="I31" s="37">
        <v>89693</v>
      </c>
      <c r="J31" s="42">
        <v>77194.399999999994</v>
      </c>
      <c r="K31" s="43">
        <f t="shared" si="0"/>
        <v>12498.600000000006</v>
      </c>
      <c r="L31" s="41">
        <v>103.5</v>
      </c>
    </row>
    <row r="32" spans="2:12" ht="330">
      <c r="B32" s="31">
        <v>4</v>
      </c>
      <c r="C32" s="29" t="s">
        <v>53</v>
      </c>
      <c r="D32" s="32" t="s">
        <v>59</v>
      </c>
      <c r="E32" s="33" t="s">
        <v>98</v>
      </c>
      <c r="F32" s="34" t="s">
        <v>56</v>
      </c>
      <c r="G32" s="35">
        <v>284372</v>
      </c>
      <c r="H32" s="35">
        <v>284372</v>
      </c>
      <c r="I32" s="36">
        <v>263972</v>
      </c>
      <c r="J32" s="42">
        <v>227497.60000000001</v>
      </c>
      <c r="K32" s="43">
        <f t="shared" si="0"/>
        <v>36474.399999999994</v>
      </c>
      <c r="L32" s="41">
        <v>103.5</v>
      </c>
    </row>
    <row r="33" spans="2:12" ht="330">
      <c r="B33" s="31">
        <v>5</v>
      </c>
      <c r="C33" s="29" t="s">
        <v>53</v>
      </c>
      <c r="D33" s="32" t="s">
        <v>60</v>
      </c>
      <c r="E33" s="33" t="s">
        <v>99</v>
      </c>
      <c r="F33" s="34" t="s">
        <v>56</v>
      </c>
      <c r="G33" s="35">
        <v>64968.75</v>
      </c>
      <c r="H33" s="35">
        <v>64968.75</v>
      </c>
      <c r="I33" s="36">
        <v>59868.75</v>
      </c>
      <c r="J33" s="42">
        <v>51975</v>
      </c>
      <c r="K33" s="43">
        <f t="shared" si="0"/>
        <v>7893.75</v>
      </c>
      <c r="L33" s="41">
        <v>103.5</v>
      </c>
    </row>
    <row r="34" spans="2:12" ht="330">
      <c r="B34" s="31">
        <v>26</v>
      </c>
      <c r="C34" s="29" t="s">
        <v>53</v>
      </c>
      <c r="D34" s="32" t="s">
        <v>81</v>
      </c>
      <c r="E34" s="33" t="s">
        <v>120</v>
      </c>
      <c r="F34" s="34" t="s">
        <v>56</v>
      </c>
      <c r="G34" s="37">
        <v>295908.75</v>
      </c>
      <c r="H34" s="37">
        <v>295908.75</v>
      </c>
      <c r="I34" s="37">
        <v>274658.75</v>
      </c>
      <c r="J34" s="42">
        <v>236727</v>
      </c>
      <c r="K34" s="43">
        <f t="shared" si="0"/>
        <v>37931.75</v>
      </c>
      <c r="L34" s="30">
        <v>97.5</v>
      </c>
    </row>
    <row r="35" spans="2:12" ht="345">
      <c r="B35" s="31">
        <v>27</v>
      </c>
      <c r="C35" s="29" t="s">
        <v>53</v>
      </c>
      <c r="D35" s="32" t="s">
        <v>82</v>
      </c>
      <c r="E35" s="33" t="s">
        <v>121</v>
      </c>
      <c r="F35" s="34" t="s">
        <v>56</v>
      </c>
      <c r="G35" s="37">
        <v>250846.5</v>
      </c>
      <c r="H35" s="37">
        <v>250846.5</v>
      </c>
      <c r="I35" s="37">
        <v>232996.5</v>
      </c>
      <c r="J35" s="42">
        <v>200677.2</v>
      </c>
      <c r="K35" s="43">
        <f t="shared" si="0"/>
        <v>32319.299999999988</v>
      </c>
      <c r="L35" s="30">
        <v>97.5</v>
      </c>
    </row>
    <row r="36" spans="2:12" ht="345">
      <c r="B36" s="31">
        <v>28</v>
      </c>
      <c r="C36" s="29" t="s">
        <v>53</v>
      </c>
      <c r="D36" s="32" t="s">
        <v>83</v>
      </c>
      <c r="E36" s="33" t="s">
        <v>122</v>
      </c>
      <c r="F36" s="34" t="s">
        <v>56</v>
      </c>
      <c r="G36" s="37">
        <v>147628.75</v>
      </c>
      <c r="H36" s="37">
        <v>147628.75</v>
      </c>
      <c r="I36" s="37">
        <v>136578.75</v>
      </c>
      <c r="J36" s="42">
        <v>118103</v>
      </c>
      <c r="K36" s="43">
        <f t="shared" si="0"/>
        <v>18475.75</v>
      </c>
      <c r="L36" s="30">
        <v>97.5</v>
      </c>
    </row>
    <row r="37" spans="2:12" ht="330">
      <c r="B37" s="31">
        <v>29</v>
      </c>
      <c r="C37" s="29" t="s">
        <v>53</v>
      </c>
      <c r="D37" s="32" t="s">
        <v>84</v>
      </c>
      <c r="E37" s="33" t="s">
        <v>123</v>
      </c>
      <c r="F37" s="34" t="s">
        <v>56</v>
      </c>
      <c r="G37" s="37">
        <v>238367.75</v>
      </c>
      <c r="H37" s="37">
        <v>238367.75</v>
      </c>
      <c r="I37" s="37">
        <v>221367.75</v>
      </c>
      <c r="J37" s="42">
        <v>190694.2</v>
      </c>
      <c r="K37" s="43">
        <f t="shared" si="0"/>
        <v>30673.549999999988</v>
      </c>
      <c r="L37" s="30">
        <v>97.5</v>
      </c>
    </row>
    <row r="38" spans="2:12" ht="330">
      <c r="B38" s="31">
        <v>30</v>
      </c>
      <c r="C38" s="29" t="s">
        <v>53</v>
      </c>
      <c r="D38" s="32" t="s">
        <v>85</v>
      </c>
      <c r="E38" s="33" t="s">
        <v>124</v>
      </c>
      <c r="F38" s="34" t="s">
        <v>56</v>
      </c>
      <c r="G38" s="40">
        <v>508975.5</v>
      </c>
      <c r="H38" s="40">
        <v>508975.5</v>
      </c>
      <c r="I38" s="40">
        <v>471575.5</v>
      </c>
      <c r="J38" s="42">
        <v>407180.4</v>
      </c>
      <c r="K38" s="43">
        <f t="shared" si="0"/>
        <v>64395.099999999977</v>
      </c>
      <c r="L38" s="30">
        <v>97.5</v>
      </c>
    </row>
  </sheetData>
  <autoFilter ref="B1:L1">
    <sortState ref="B2:L38">
      <sortCondition descending="1" ref="L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Lista projektów</vt:lpstr>
      <vt:lpstr>Arkusz1</vt:lpstr>
      <vt:lpstr>Arkusz2</vt:lpstr>
      <vt:lpstr>'Lista projektów'!Obszar_wydruku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o.wroblewska</cp:lastModifiedBy>
  <cp:lastPrinted>2017-06-06T10:39:48Z</cp:lastPrinted>
  <dcterms:created xsi:type="dcterms:W3CDTF">2015-06-15T08:53:48Z</dcterms:created>
  <dcterms:modified xsi:type="dcterms:W3CDTF">2017-06-06T11:05:36Z</dcterms:modified>
</cp:coreProperties>
</file>