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595"/>
  </bookViews>
  <sheets>
    <sheet name="Lista projektów " sheetId="3" r:id="rId1"/>
    <sheet name="Arkusz1" sheetId="4" r:id="rId2"/>
  </sheets>
  <definedNames>
    <definedName name="_xlnm.Print_Area" localSheetId="0">'Lista projektów '!$A$1:$M$21</definedName>
  </definedNames>
  <calcPr calcId="125725"/>
</workbook>
</file>

<file path=xl/calcChain.xml><?xml version="1.0" encoding="utf-8"?>
<calcChain xmlns="http://schemas.openxmlformats.org/spreadsheetml/2006/main">
  <c r="G20" i="3"/>
  <c r="F20"/>
  <c r="E20"/>
  <c r="J20"/>
  <c r="I20"/>
  <c r="H20"/>
  <c r="J19"/>
  <c r="I19"/>
  <c r="H19"/>
  <c r="J7"/>
  <c r="J4"/>
  <c r="J6"/>
  <c r="F8"/>
  <c r="G8" l="1"/>
  <c r="I8" l="1"/>
  <c r="J8"/>
  <c r="H8"/>
</calcChain>
</file>

<file path=xl/sharedStrings.xml><?xml version="1.0" encoding="utf-8"?>
<sst xmlns="http://schemas.openxmlformats.org/spreadsheetml/2006/main" count="67" uniqueCount="51">
  <si>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</si>
  <si>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</si>
  <si>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</si>
  <si>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</si>
  <si>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</si>
  <si>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</si>
  <si>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</si>
  <si>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</si>
  <si>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</si>
  <si>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Wartość wnioskowanego dofinansowania projektów, które uzyskały wymagane minimum punktowe i zostały skierowane do dofinansowania</t>
  </si>
  <si>
    <t>Pozostała alokacja  przeznaczona na konkurs</t>
  </si>
  <si>
    <t>BP
(PLN)</t>
  </si>
  <si>
    <t>BP
(EUR)</t>
  </si>
  <si>
    <t>Alokacja ogółem
(EUR)</t>
  </si>
  <si>
    <t>Alokacja ogółem
(PLN)</t>
  </si>
  <si>
    <t>UE
(EUR)</t>
  </si>
  <si>
    <t>UE
(PLN)</t>
  </si>
  <si>
    <t xml:space="preserve">Alokacja na konkurs 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</si>
  <si>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</si>
  <si>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</si>
  <si>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</si>
  <si>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</si>
  <si>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</si>
  <si>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</si>
  <si>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</si>
  <si>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*** poniżej progu punktowego zamieszczane są projekty, które uzyskały wymagane minumum punktowe, jednak ze względu na ustaloną kwotę alokacji nie mogą zostać skierowane do dofinansowania</t>
  </si>
  <si>
    <t>PRÓG WYCZERPANIA ALOKACJI***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</si>
  <si>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</si>
  <si>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</si>
  <si>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</si>
  <si>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</si>
  <si>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wniosek po procedurze odwoławczej</t>
  </si>
  <si>
    <t>brak możliwości podpisania umowy o dofinansowanie</t>
  </si>
  <si>
    <t>Mazowiecka Jednostka Wdrażania Programów Unijnych</t>
  </si>
  <si>
    <t>nie dotyczy</t>
  </si>
  <si>
    <t>RPMA.10.03.03-14-5897/16</t>
  </si>
  <si>
    <t>Doradztwo zawodowe w Brwinowie</t>
  </si>
  <si>
    <t>Kros S. C</t>
  </si>
  <si>
    <t>RPMA.10.03.03-14-5891/16</t>
  </si>
  <si>
    <t>Chwytam zmianę.</t>
  </si>
  <si>
    <t>M. st. Warszawa/Dzielnica Śródmieście m.st. Warszawy</t>
  </si>
  <si>
    <t>RPMA.10.03.03-14-5894/16</t>
  </si>
  <si>
    <t>Bliżej rynku pracy- Zintegrowany System Doradztwa Edukacyjno-Zawodowego ZIT WOF</t>
  </si>
  <si>
    <t>Miasto Stołeczne Warszawa/Biuro Edukacji</t>
  </si>
  <si>
    <t>Akademia Kultury Informacyjnej Sp. z o.o.</t>
  </si>
  <si>
    <t>Nauczycielu - daj sobie szansę</t>
  </si>
  <si>
    <t>RPMA.10.03.03-14-5893/16</t>
  </si>
  <si>
    <t>Lista projektów wybranych do dofinansowania w trybie konkursowym dla Regionalnego Programu Operacyjnego Województwa Mazowieckiego 2014-2020 dla konkursu zamkniętego nr RPMA.10.03.03-IP.01-14-019/16, dla Osi Priorytetowej X Edukacja dla rozwoju regionu Działania, Działania 10.3 Doskonalenie zawodowe, Poddziałania  10.3.3 Doradztwo edukacyjno-zawodowe w ramach ZIT, RPO WM 2014-2020</t>
  </si>
  <si>
    <t>Załącznik do uchwały</t>
  </si>
  <si>
    <t>Kurs Euro EBC z dn. 28.10.2016 - 4,3307 PLN</t>
  </si>
  <si>
    <t>Analiza wykorzystania alokacji w ramach konkursu nr RPMA.10.03.03-IP-14-019/16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</si>
</sst>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00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22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Fill="1" applyBorder="1" applyAlignment="1">
      <alignment horizontal="center" vertical="center" wrapText="1" readingOrder="1"/>
    </xf>
    <xf numFmtId="0" fontId="0" fillId="0" borderId="0" xfId="0" applyFill="1"/>
    <xf numFmtId="0" fontId="0" fillId="0" borderId="0" xfId="0" applyBorder="1"/>
    <xf numFmtId="164" fontId="2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164" fontId="2" fillId="4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 wrapText="1"/>
    </xf>
    <xf numFmtId="4" fontId="9" fillId="6" borderId="0" xfId="0" applyNumberFormat="1" applyFont="1" applyFill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vertical="center"/>
    </xf>
    <xf numFmtId="2" fontId="2" fillId="8" borderId="1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 wrapText="1"/>
    </xf>
    <xf numFmtId="4" fontId="11" fillId="6" borderId="0" xfId="0" applyNumberFormat="1" applyFont="1" applyFill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10" fontId="0" fillId="0" borderId="0" xfId="4" applyNumberFormat="1" applyFont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65" fontId="9" fillId="2" borderId="0" xfId="0" applyNumberFormat="1" applyFont="1" applyFill="1" applyAlignment="1">
      <alignment horizontal="left" vertical="center" wrapText="1"/>
    </xf>
    <xf numFmtId="0" fontId="0" fillId="0" borderId="0" xfId="0" applyAlignment="1"/>
    <xf numFmtId="0" fontId="2" fillId="0" borderId="0" xfId="0" applyFont="1"/>
    <xf numFmtId="0" fontId="15" fillId="0" borderId="0" xfId="0" applyFont="1"/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9" fontId="16" fillId="9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9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10"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4857751</xdr:colOff>
      <xdr:row>0</xdr:row>
      <xdr:rowOff>136072</xdr:rowOff>
    </xdr:from>
    <xdr:to>
      <xdr:col>9</xdr:col>
      <xdr:colOff>74200</xdr:colOff>
      <xdr:row>0</xdr:row>
      <xdr:rowOff>898072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2822" y="571501"/>
          <a:ext cx="8252092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17:J21" totalsRowShown="0" headerRowDxfId="9" dataDxfId="7" headerRowBorderDxfId="8">
  <tableColumns count="7">
    <tableColumn id="1" name="Analiza wykorzystania alokacji w ramach konkursu nr RPMA.10.03.03-IP-14-019/16" dataDxfId="6"/>
    <tableColumn id="2" name="Alokacja ogółem_x000a_(EUR)" dataDxfId="5"/>
    <tableColumn id="4" name="UE_x000a_(EUR)" dataDxfId="4"/>
    <tableColumn id="5" name="BP_x000a_(EUR)" dataDxfId="3"/>
    <tableColumn id="3" name="Alokacja ogółem_x000a_(PLN)" dataDxfId="2"/>
    <tableColumn id="6" name="UE_x000a_(PLN)" dataDxfId="1">
      <calculatedColumnFormula>I7</calculatedColumnFormula>
    </tableColumn>
    <tableColumn id="7" name="BP_x000a_(PLN)" dataDxfId="0">
      <calculatedColumnFormula>J7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2"/>
  <sheetViews>
    <sheetView tabSelected="1" view="pageBreakPreview" zoomScale="60" zoomScaleNormal="70" workbookViewId="0">
      <selection activeCell="D17" sqref="D17"/>
    </sheetView>
  </sheetViews>
  <sheetFormatPr defaultRowHeight="15"/>
  <cols>
    <col min="1" max="1" width="7.28515625" customWidth="1"/>
    <col min="2" max="2" width="20.5703125" customWidth="1"/>
    <col min="3" max="3" width="25.5703125" bestFit="1" customWidth="1"/>
    <col min="4" max="4" width="64.28515625" customWidth="1"/>
    <col min="5" max="5" width="32.5703125" customWidth="1"/>
    <col min="6" max="6" width="25.7109375" customWidth="1"/>
    <col min="7" max="10" width="21.42578125" customWidth="1"/>
    <col min="11" max="11" width="24.28515625" customWidth="1"/>
    <col min="12" max="12" width="15.85546875" customWidth="1"/>
    <col min="13" max="13" width="15.140625" bestFit="1" customWidth="1"/>
  </cols>
  <sheetData>
    <row r="1" spans="1:21" s="32" customFormat="1" ht="84" customHeight="1">
      <c r="L1" s="46" t="s">
        <v>48</v>
      </c>
    </row>
    <row r="2" spans="1:21" s="3" customFormat="1" ht="38.25" customHeight="1">
      <c r="A2" s="47" t="s">
        <v>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1" s="3" customFormat="1" ht="99" customHeight="1">
      <c r="A3" s="5" t="s">
        <v>0</v>
      </c>
      <c r="B3" s="5" t="s">
        <v>18</v>
      </c>
      <c r="C3" s="5" t="s">
        <v>7</v>
      </c>
      <c r="D3" s="5" t="s">
        <v>1</v>
      </c>
      <c r="E3" s="5" t="s">
        <v>2</v>
      </c>
      <c r="F3" s="5" t="s">
        <v>19</v>
      </c>
      <c r="G3" s="5" t="s">
        <v>20</v>
      </c>
      <c r="H3" s="5" t="s">
        <v>24</v>
      </c>
      <c r="I3" s="5" t="s">
        <v>23</v>
      </c>
      <c r="J3" s="5" t="s">
        <v>22</v>
      </c>
      <c r="K3" s="5" t="s">
        <v>21</v>
      </c>
      <c r="L3" s="5" t="s">
        <v>27</v>
      </c>
      <c r="M3" s="5" t="s">
        <v>28</v>
      </c>
    </row>
    <row r="4" spans="1:21" s="2" customFormat="1" ht="51" customHeight="1">
      <c r="A4" s="6" t="s">
        <v>3</v>
      </c>
      <c r="B4" s="29" t="s">
        <v>33</v>
      </c>
      <c r="C4" s="38" t="s">
        <v>41</v>
      </c>
      <c r="D4" s="39" t="s">
        <v>42</v>
      </c>
      <c r="E4" s="39" t="s">
        <v>43</v>
      </c>
      <c r="F4" s="41">
        <v>2381103.75</v>
      </c>
      <c r="G4" s="41">
        <v>2381103.75</v>
      </c>
      <c r="H4" s="7">
        <v>2127173.75</v>
      </c>
      <c r="I4" s="7">
        <v>1904883</v>
      </c>
      <c r="J4" s="7">
        <f>H4-I4</f>
        <v>222290.75</v>
      </c>
      <c r="K4" s="42">
        <v>166</v>
      </c>
      <c r="L4" s="8" t="s">
        <v>34</v>
      </c>
      <c r="M4" s="8" t="s">
        <v>34</v>
      </c>
      <c r="N4" s="28"/>
      <c r="O4"/>
      <c r="P4"/>
      <c r="Q4"/>
      <c r="R4"/>
      <c r="S4"/>
      <c r="T4"/>
      <c r="U4"/>
    </row>
    <row r="5" spans="1:21" ht="38.25">
      <c r="A5" s="1" t="s">
        <v>4</v>
      </c>
      <c r="B5" s="30" t="s">
        <v>33</v>
      </c>
      <c r="C5" s="35" t="s">
        <v>38</v>
      </c>
      <c r="D5" s="36" t="s">
        <v>39</v>
      </c>
      <c r="E5" s="36" t="s">
        <v>40</v>
      </c>
      <c r="F5" s="40">
        <v>514907.2</v>
      </c>
      <c r="G5" s="40">
        <v>514907.2</v>
      </c>
      <c r="H5" s="17">
        <v>397203.8</v>
      </c>
      <c r="I5" s="17">
        <v>397203.8</v>
      </c>
      <c r="J5" s="17">
        <v>0</v>
      </c>
      <c r="K5" s="43">
        <v>154.5</v>
      </c>
      <c r="L5" s="18" t="s">
        <v>34</v>
      </c>
      <c r="M5" s="18" t="s">
        <v>34</v>
      </c>
      <c r="N5" s="28"/>
    </row>
    <row r="6" spans="1:21" s="2" customFormat="1" ht="38.25">
      <c r="A6" s="6" t="s">
        <v>5</v>
      </c>
      <c r="B6" s="29" t="s">
        <v>33</v>
      </c>
      <c r="C6" s="38" t="s">
        <v>46</v>
      </c>
      <c r="D6" s="39" t="s">
        <v>45</v>
      </c>
      <c r="E6" s="39" t="s">
        <v>44</v>
      </c>
      <c r="F6" s="41">
        <v>622812.5</v>
      </c>
      <c r="G6" s="41">
        <v>622812.5</v>
      </c>
      <c r="H6" s="19">
        <v>557812.5</v>
      </c>
      <c r="I6" s="19">
        <v>498250</v>
      </c>
      <c r="J6" s="7">
        <f>H6-I6</f>
        <v>59562.5</v>
      </c>
      <c r="K6" s="44">
        <v>138.5</v>
      </c>
      <c r="L6" s="20" t="s">
        <v>34</v>
      </c>
      <c r="M6" s="20" t="s">
        <v>34</v>
      </c>
      <c r="N6" s="28"/>
      <c r="O6"/>
      <c r="P6"/>
      <c r="Q6"/>
      <c r="R6"/>
      <c r="S6"/>
      <c r="T6"/>
      <c r="U6"/>
    </row>
    <row r="7" spans="1:21" s="2" customFormat="1" ht="38.25">
      <c r="A7" s="1" t="s">
        <v>6</v>
      </c>
      <c r="B7" s="30" t="s">
        <v>33</v>
      </c>
      <c r="C7" s="35" t="s">
        <v>35</v>
      </c>
      <c r="D7" s="36" t="s">
        <v>36</v>
      </c>
      <c r="E7" s="36" t="s">
        <v>37</v>
      </c>
      <c r="F7" s="37">
        <v>150263.75</v>
      </c>
      <c r="G7" s="37">
        <v>150263.75</v>
      </c>
      <c r="H7" s="15">
        <v>133442.75</v>
      </c>
      <c r="I7" s="4">
        <v>120211</v>
      </c>
      <c r="J7" s="17">
        <f>H7-I7</f>
        <v>13231.75</v>
      </c>
      <c r="K7" s="45">
        <v>122</v>
      </c>
      <c r="L7" s="16" t="s">
        <v>34</v>
      </c>
      <c r="M7" s="16" t="s">
        <v>34</v>
      </c>
      <c r="N7" s="28"/>
      <c r="O7"/>
      <c r="P7"/>
      <c r="Q7"/>
      <c r="R7"/>
      <c r="S7"/>
      <c r="T7"/>
      <c r="U7"/>
    </row>
    <row r="8" spans="1:21" s="2" customFormat="1" ht="30" customHeight="1">
      <c r="A8"/>
      <c r="B8"/>
      <c r="C8"/>
      <c r="D8"/>
      <c r="E8" s="9" t="s">
        <v>8</v>
      </c>
      <c r="F8" s="7">
        <f>SUM(F4:F7)</f>
        <v>3669087.2</v>
      </c>
      <c r="G8" s="7">
        <f t="shared" ref="G8" si="0">SUM(G4:G7)</f>
        <v>3669087.2</v>
      </c>
      <c r="H8" s="7">
        <f>SUM(H4:H7)</f>
        <v>3215632.8</v>
      </c>
      <c r="I8" s="7">
        <f t="shared" ref="I8:J8" si="1">SUM(I4:I7)</f>
        <v>2920547.8</v>
      </c>
      <c r="J8" s="7">
        <f t="shared" si="1"/>
        <v>295085</v>
      </c>
      <c r="K8"/>
      <c r="L8"/>
      <c r="M8"/>
      <c r="N8"/>
      <c r="O8"/>
      <c r="P8"/>
      <c r="Q8"/>
      <c r="R8"/>
      <c r="S8"/>
      <c r="T8"/>
      <c r="U8"/>
    </row>
    <row r="10" spans="1:21" ht="27">
      <c r="A10" s="48" t="s">
        <v>26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/>
    </row>
    <row r="11" spans="1:21" s="2" customFormat="1" ht="17.2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s="2" customFormat="1" ht="17.25" customHeight="1">
      <c r="A12" s="33" t="s">
        <v>29</v>
      </c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33" t="s">
        <v>30</v>
      </c>
    </row>
    <row r="14" spans="1:21">
      <c r="A14" s="33" t="s">
        <v>25</v>
      </c>
    </row>
    <row r="17" spans="4:10" ht="60.75">
      <c r="D17" s="11" t="s">
        <v>50</v>
      </c>
      <c r="E17" s="24" t="s">
        <v>13</v>
      </c>
      <c r="F17" s="24" t="s">
        <v>15</v>
      </c>
      <c r="G17" s="27" t="s">
        <v>12</v>
      </c>
      <c r="H17" s="24" t="s">
        <v>14</v>
      </c>
      <c r="I17" s="24" t="s">
        <v>16</v>
      </c>
      <c r="J17" s="27" t="s">
        <v>11</v>
      </c>
    </row>
    <row r="18" spans="4:10" ht="42" customHeight="1">
      <c r="D18" s="12" t="s">
        <v>17</v>
      </c>
      <c r="E18" s="13">
        <v>1125000</v>
      </c>
      <c r="F18" s="13">
        <v>1000000</v>
      </c>
      <c r="G18" s="22">
        <v>125000</v>
      </c>
      <c r="H18" s="25">
        <v>4872037.5</v>
      </c>
      <c r="I18" s="25">
        <v>4330700</v>
      </c>
      <c r="J18" s="25">
        <v>541337.5</v>
      </c>
    </row>
    <row r="19" spans="4:10" ht="88.5" customHeight="1">
      <c r="D19" s="10" t="s">
        <v>9</v>
      </c>
      <c r="E19" s="14">
        <v>742520.33</v>
      </c>
      <c r="F19" s="14">
        <v>674382.39</v>
      </c>
      <c r="G19" s="23">
        <v>68137.94</v>
      </c>
      <c r="H19" s="26">
        <f>H8</f>
        <v>3215632.8</v>
      </c>
      <c r="I19" s="26">
        <f>I8</f>
        <v>2920547.8</v>
      </c>
      <c r="J19" s="26">
        <f>J8</f>
        <v>295085</v>
      </c>
    </row>
    <row r="20" spans="4:10" ht="47.25" customHeight="1">
      <c r="D20" s="12" t="s">
        <v>10</v>
      </c>
      <c r="E20" s="25">
        <f t="shared" ref="E20:J20" si="2">E18-E19</f>
        <v>382479.67000000004</v>
      </c>
      <c r="F20" s="25">
        <f t="shared" si="2"/>
        <v>325617.61</v>
      </c>
      <c r="G20" s="25">
        <f t="shared" si="2"/>
        <v>56862.06</v>
      </c>
      <c r="H20" s="25">
        <f t="shared" si="2"/>
        <v>1656404.7000000002</v>
      </c>
      <c r="I20" s="25">
        <f t="shared" si="2"/>
        <v>1410152.2000000002</v>
      </c>
      <c r="J20" s="25">
        <f t="shared" si="2"/>
        <v>246252.5</v>
      </c>
    </row>
    <row r="21" spans="4:10" ht="45" customHeight="1">
      <c r="D21" s="31" t="s">
        <v>49</v>
      </c>
      <c r="E21" s="21" t="s">
        <v>34</v>
      </c>
      <c r="F21" s="21" t="s">
        <v>34</v>
      </c>
      <c r="G21" s="21" t="s">
        <v>34</v>
      </c>
      <c r="H21" s="21" t="s">
        <v>34</v>
      </c>
      <c r="I21" s="21" t="s">
        <v>34</v>
      </c>
      <c r="J21" s="21" t="s">
        <v>34</v>
      </c>
    </row>
    <row r="22" spans="4:10" ht="66.75" customHeight="1"/>
  </sheetData>
  <mergeCells count="2">
    <mergeCell ref="A2:M2"/>
    <mergeCell ref="A10:M10"/>
  </mergeCells>
  <pageMargins left="0.31496062992125984" right="0.31496062992125984" top="0.74803149606299213" bottom="0.74803149606299213" header="0.31496062992125984" footer="0.31496062992125984"/>
  <pageSetup paperSize="9" scale="44" fitToHeight="0" orientation="landscape" r:id="rId1"/>
  <rowBreaks count="1" manualBreakCount="1">
    <brk id="21" max="12" man="1"/>
  </rowBreaks>
  <ignoredErrors>
    <ignoredError sqref="I20:J21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szę wybrać z listy rozwijanej" error="proszę wybrać z listy rozwijanej">
          <x14:formula1>
            <xm:f>Arkusz1!$A$1:$A$2</xm:f>
          </x14:formula1>
          <xm:sqref>M4:M9 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defaultRowHeight="15"/>
  <cols>
    <col min="1" max="1" width="50.42578125" customWidth="1"/>
  </cols>
  <sheetData>
    <row r="1" spans="1:1">
      <c r="A1" s="34" t="s">
        <v>31</v>
      </c>
    </row>
    <row r="2" spans="1:1">
      <c r="A2" s="34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projektów </vt:lpstr>
      <vt:lpstr>Arkusz1</vt:lpstr>
      <vt:lpstr>'Lista projektów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s.ludwiniak</cp:lastModifiedBy>
  <cp:lastPrinted>2016-10-28T10:20:15Z</cp:lastPrinted>
  <dcterms:created xsi:type="dcterms:W3CDTF">2015-06-15T08:53:48Z</dcterms:created>
  <dcterms:modified xsi:type="dcterms:W3CDTF">2016-11-04T12:17:41Z</dcterms:modified>
</cp:coreProperties>
</file>