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.ludwiniak\Desktop\10-01-02-037-2017\10. uchwała\"/>
    </mc:Choice>
  </mc:AlternateContent>
  <bookViews>
    <workbookView xWindow="0" yWindow="0" windowWidth="19200" windowHeight="11595"/>
  </bookViews>
  <sheets>
    <sheet name="Lista projektów " sheetId="3" r:id="rId1"/>
    <sheet name="Arkusz1" sheetId="4" r:id="rId2"/>
  </sheets>
  <definedNames>
    <definedName name="_xlnm.Print_Area" localSheetId="0">'Lista projektów '!$A$1:$N$28</definedName>
  </definedNames>
  <calcPr calcId="162913"/>
</workbook>
</file>

<file path=xl/calcChain.xml><?xml version="1.0" encoding="utf-8"?>
<calcChain xmlns="http://schemas.openxmlformats.org/spreadsheetml/2006/main">
  <c r="F16" i="3" l="1"/>
  <c r="G16" i="3"/>
  <c r="H16" i="3"/>
  <c r="I16" i="3"/>
  <c r="J15" i="3" l="1"/>
  <c r="J14" i="3"/>
  <c r="J13" i="3"/>
  <c r="J12" i="3"/>
  <c r="J11" i="3"/>
  <c r="J10" i="3"/>
  <c r="J9" i="3"/>
  <c r="J8" i="3"/>
  <c r="J7" i="3"/>
  <c r="J6" i="3"/>
  <c r="J5" i="3"/>
  <c r="J16" i="3" l="1"/>
</calcChain>
</file>

<file path=xl/sharedStrings.xml><?xml version="1.0" encoding="utf-8"?>
<sst xmlns="http://schemas.openxmlformats.org/spreadsheetml/2006/main" count="117" uniqueCount="86">
  <si>
    <t>Lp.</t>
  </si>
  <si>
    <t>Tytuł projektu</t>
  </si>
  <si>
    <t>Nazwa wnioskodawcy</t>
  </si>
  <si>
    <t>1.</t>
  </si>
  <si>
    <t>2.</t>
  </si>
  <si>
    <t>3.</t>
  </si>
  <si>
    <t>4.</t>
  </si>
  <si>
    <t>Numer RPMA</t>
  </si>
  <si>
    <t>Suma:</t>
  </si>
  <si>
    <t>Wartość wnioskowanego dofinansowania projektów, które uzyskały wymagane minimum punktowe i zostały skierowane do dofinansowania</t>
  </si>
  <si>
    <t>Pozostała alokacja  przeznaczona na konkurs</t>
  </si>
  <si>
    <t>BP
(PLN)</t>
  </si>
  <si>
    <t>BP
(EUR)</t>
  </si>
  <si>
    <t>Alokacja ogółem
(EUR)</t>
  </si>
  <si>
    <t>Alokacja ogółem
(PLN)</t>
  </si>
  <si>
    <t>Analiza wykorzystania alokacji w ramach konkursu nr RPMA.</t>
  </si>
  <si>
    <t>UE
(EUR)</t>
  </si>
  <si>
    <t>UE
(PLN)</t>
  </si>
  <si>
    <t xml:space="preserve">Alokacja na konkurs </t>
  </si>
  <si>
    <t>Instytucja Organizująca Konkurs / Instytucja prowadząca nabór</t>
  </si>
  <si>
    <t>Kurs Euro EBC z dn. …</t>
  </si>
  <si>
    <t>Wartość projektu ogółem</t>
  </si>
  <si>
    <t xml:space="preserve">Wydatki kwalifikowane </t>
  </si>
  <si>
    <t>Liczba punktów uzyskana przez projekt</t>
  </si>
  <si>
    <t>Wnioskowane dofinansowanie (BP)</t>
  </si>
  <si>
    <t>Wnioskowane dofinansowanie (UE)</t>
  </si>
  <si>
    <t>Wnioskowane dofinansowanie ogółem                                                  (UE+BP)</t>
  </si>
  <si>
    <t>*** poniżej progu punktowego zamieszczane są projekty, które uzyskały wymagane minumum punktowe, jednak ze względu na ustaloną kwotę alokacji nie mogą zostać skierowane do dofinansowania</t>
  </si>
  <si>
    <t>Procent maksymalnej liczby punktów możliwych do zdobycia*</t>
  </si>
  <si>
    <t>Komentarz**</t>
  </si>
  <si>
    <t xml:space="preserve">* nie dotyczy EFS </t>
  </si>
  <si>
    <t>** uzupełnić jedynie w przypadku wniosków po procedurze odwoławczej oraz w przypadku braku możliwości podpisania umowy o dofinansowanie</t>
  </si>
  <si>
    <t>wniosek po procedurze odwoławczej</t>
  </si>
  <si>
    <t>brak możliwości podpisania umowy o dofinansowanie</t>
  </si>
  <si>
    <t>Mazowiecka Jednostka Wdrażania Programów Unijnych</t>
  </si>
  <si>
    <t>5.</t>
  </si>
  <si>
    <t>6.</t>
  </si>
  <si>
    <t>7.</t>
  </si>
  <si>
    <t>8.</t>
  </si>
  <si>
    <t>9.</t>
  </si>
  <si>
    <t>10.</t>
  </si>
  <si>
    <t>11.</t>
  </si>
  <si>
    <t>RPMA.10.01.02-14-8046/17</t>
  </si>
  <si>
    <t>Wiedza moją potrzebą</t>
  </si>
  <si>
    <t>Gmina Brwinów</t>
  </si>
  <si>
    <t>nd</t>
  </si>
  <si>
    <t>RPMA.10.01.02-14-8055/17</t>
  </si>
  <si>
    <t>STIWEK Fundacja na rzecz Społeczeństwa, Tolerancji, Integracji, Wolności, Edukacji, Kultury</t>
  </si>
  <si>
    <t>AKADEMIA OTWARTEGO UMYSŁU</t>
  </si>
  <si>
    <t>159</t>
  </si>
  <si>
    <t>RPMA.10.01.02-14-8056/17</t>
  </si>
  <si>
    <t>Miasto Sulejówek</t>
  </si>
  <si>
    <t>Równy start w przyszłość - rozwój u uczniów sulejóweckich szkół kompetencji kluczowych oraz postaw niezbędnych na rynku pracy</t>
  </si>
  <si>
    <t>178,5</t>
  </si>
  <si>
    <t>RPMA.10.01.02-14-8057/17</t>
  </si>
  <si>
    <t>Miasto Stołeczne Warszawa/Dzielnica Śródmieście m.st. Warszawy</t>
  </si>
  <si>
    <t>Szkoła badaczy</t>
  </si>
  <si>
    <t>RPMA.10.01.02-14-8062/17</t>
  </si>
  <si>
    <t>Kreatywny uczeń - innowacyjna szkoła</t>
  </si>
  <si>
    <t>Mały Inżynier Ewa Bednarek</t>
  </si>
  <si>
    <t>RPMA.10.01.02-14-8065/17</t>
  </si>
  <si>
    <t>Wsparcie w rozwoju edukacyjnym dzieci i młodzieży z Gminy Halinów</t>
  </si>
  <si>
    <t>Grupa Szkoleniowo Doradcza Europlus Sp. z o. o.</t>
  </si>
  <si>
    <t>RPMA.10.01.02-14-8066/17</t>
  </si>
  <si>
    <t>Wieliszewskie Laboratorium Kluczowych Kompetencji</t>
  </si>
  <si>
    <t>Gmina Wieliszew</t>
  </si>
  <si>
    <t>RPMA.10.01.02-14-8063/17</t>
  </si>
  <si>
    <t>Chętni na eksperymenty</t>
  </si>
  <si>
    <t>Pętla Sp. z o.o.</t>
  </si>
  <si>
    <t>RPMA.10.01.02-14-8068/17</t>
  </si>
  <si>
    <t>SZKOŁY KLUCZOWYCH KOMPETENCJI</t>
  </si>
  <si>
    <t>Gmina Jaktorów</t>
  </si>
  <si>
    <t>RPMA.10.01.02-14-8067/17</t>
  </si>
  <si>
    <t>Zdolni w szkole i po szkole</t>
  </si>
  <si>
    <t>Stowarzyszenie Vox Humana</t>
  </si>
  <si>
    <t>RPMA.10.01.02-14-8069/17</t>
  </si>
  <si>
    <t>ROZWIJANIE KOMPETENCJI KLUCZOWYCH UCZNIÓW NA MAZOWSZU</t>
  </si>
  <si>
    <t>Akademia Szybkiej Nauki Tadeusz Buzarewicz</t>
  </si>
  <si>
    <t>172</t>
  </si>
  <si>
    <t>160</t>
  </si>
  <si>
    <t>158,5</t>
  </si>
  <si>
    <t>157</t>
  </si>
  <si>
    <t>Kategoria interwencji</t>
  </si>
  <si>
    <t>-</t>
  </si>
  <si>
    <t>Lista projektów wybranych do dofinansowania w trybie konkursowym dla Regionalnego Programu Operacyjnego Województwa Mazowieckiego 2014-2020 dla konkursu zamkniętego nr RPMA.10.01.02-IP-14-037/17, dla Osi Priorytetowej X  "Edukacja dla rozwoju regionu",  Działania 10.1 "Kształcenie i rozwój dzieci i młodzieży", Poddziałanie 10.1.2 "Edukacja ogólna w ramach ZIT"</t>
  </si>
  <si>
    <t>Załącznik do uchwały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</si>
</sst>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[$zł-415]_-;\-* #,##0.00\ [$zł-415]_-;_-* &quot;-&quot;??\ [$zł-415]_-;_-@_-"/>
    <numFmt numFmtId="165" formatCode="#,##0.0000"/>
    <numFmt numFmtId="166" formatCode="#,##0.00\ &quot;zł&quot;"/>
  </numFmts>
  <fonts count="15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sz val="10"/>
      <color rgb="FF000000"/>
      <name val="Calibri"/>
      <family val="2"/>
      <charset val="238"/>
    </font>
    <font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sz val="11"/>
      <color rgb="FF1F497D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DCE6F1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2" borderId="3" applyFont="0">
      <alignment horizontal="center" wrapText="1" readingOrder="1"/>
    </xf>
    <xf numFmtId="0" fontId="1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Fill="1"/>
    <xf numFmtId="0" fontId="0" fillId="0" borderId="0" xfId="0" applyBorder="1"/>
    <xf numFmtId="0" fontId="6" fillId="0" borderId="0" xfId="0" applyFont="1" applyAlignment="1">
      <alignment vertical="center" wrapText="1"/>
    </xf>
    <xf numFmtId="0" fontId="5" fillId="7" borderId="1" xfId="0" applyFont="1" applyFill="1" applyBorder="1" applyAlignment="1">
      <alignment vertical="center" wrapText="1"/>
    </xf>
    <xf numFmtId="0" fontId="6" fillId="6" borderId="0" xfId="0" applyFont="1" applyFill="1" applyAlignment="1">
      <alignment vertical="center" wrapText="1"/>
    </xf>
    <xf numFmtId="4" fontId="6" fillId="6" borderId="0" xfId="0" applyNumberFormat="1" applyFont="1" applyFill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 wrapText="1"/>
    </xf>
    <xf numFmtId="4" fontId="7" fillId="6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4" fontId="6" fillId="6" borderId="5" xfId="0" applyNumberFormat="1" applyFont="1" applyFill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 wrapText="1"/>
    </xf>
    <xf numFmtId="165" fontId="6" fillId="2" borderId="0" xfId="0" applyNumberFormat="1" applyFont="1" applyFill="1" applyAlignment="1">
      <alignment horizontal="left" vertical="center" wrapText="1"/>
    </xf>
    <xf numFmtId="0" fontId="0" fillId="0" borderId="0" xfId="0" applyAlignment="1"/>
    <xf numFmtId="0" fontId="2" fillId="0" borderId="0" xfId="0" applyFont="1"/>
    <xf numFmtId="0" fontId="8" fillId="0" borderId="0" xfId="0" applyFont="1"/>
    <xf numFmtId="0" fontId="9" fillId="3" borderId="1" xfId="0" applyFont="1" applyFill="1" applyBorder="1" applyAlignment="1">
      <alignment horizontal="center" vertical="center" wrapText="1"/>
    </xf>
    <xf numFmtId="0" fontId="0" fillId="0" borderId="0" xfId="0" applyFont="1"/>
    <xf numFmtId="0" fontId="10" fillId="4" borderId="1" xfId="0" applyFont="1" applyFill="1" applyBorder="1" applyAlignment="1">
      <alignment horizontal="center" vertical="center" wrapText="1" readingOrder="1"/>
    </xf>
    <xf numFmtId="0" fontId="11" fillId="4" borderId="2" xfId="0" applyFont="1" applyFill="1" applyBorder="1" applyAlignment="1">
      <alignment horizontal="center" vertical="center" wrapText="1" readingOrder="1"/>
    </xf>
    <xf numFmtId="49" fontId="12" fillId="8" borderId="1" xfId="0" applyNumberFormat="1" applyFont="1" applyFill="1" applyBorder="1" applyAlignment="1">
      <alignment vertical="center" wrapText="1"/>
    </xf>
    <xf numFmtId="0" fontId="12" fillId="8" borderId="1" xfId="0" applyFont="1" applyFill="1" applyBorder="1" applyAlignment="1">
      <alignment vertical="center" wrapText="1"/>
    </xf>
    <xf numFmtId="0" fontId="12" fillId="8" borderId="1" xfId="0" applyFont="1" applyFill="1" applyBorder="1" applyAlignment="1">
      <alignment horizontal="left" vertical="center" wrapText="1"/>
    </xf>
    <xf numFmtId="166" fontId="11" fillId="8" borderId="1" xfId="0" applyNumberFormat="1" applyFont="1" applyFill="1" applyBorder="1" applyAlignment="1">
      <alignment horizontal="right" vertical="center" wrapText="1"/>
    </xf>
    <xf numFmtId="166" fontId="11" fillId="8" borderId="7" xfId="0" applyNumberFormat="1" applyFont="1" applyFill="1" applyBorder="1" applyAlignment="1">
      <alignment horizontal="right" vertical="center" wrapText="1"/>
    </xf>
    <xf numFmtId="164" fontId="0" fillId="4" borderId="1" xfId="0" applyNumberFormat="1" applyFont="1" applyFill="1" applyBorder="1" applyAlignment="1">
      <alignment vertical="center"/>
    </xf>
    <xf numFmtId="0" fontId="11" fillId="8" borderId="1" xfId="0" applyNumberFormat="1" applyFont="1" applyFill="1" applyBorder="1" applyAlignment="1">
      <alignment horizontal="center" vertical="center" wrapText="1"/>
    </xf>
    <xf numFmtId="2" fontId="0" fillId="4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 readingOrder="1"/>
    </xf>
    <xf numFmtId="0" fontId="11" fillId="0" borderId="2" xfId="0" applyFont="1" applyFill="1" applyBorder="1" applyAlignment="1">
      <alignment horizontal="center" vertical="center" wrapText="1" readingOrder="1"/>
    </xf>
    <xf numFmtId="2" fontId="11" fillId="0" borderId="1" xfId="0" applyNumberFormat="1" applyFont="1" applyFill="1" applyBorder="1" applyAlignment="1">
      <alignment horizontal="left" vertical="center" wrapText="1"/>
    </xf>
    <xf numFmtId="166" fontId="11" fillId="0" borderId="7" xfId="0" applyNumberFormat="1" applyFont="1" applyFill="1" applyBorder="1" applyAlignment="1">
      <alignment horizontal="righ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 vertical="center"/>
    </xf>
    <xf numFmtId="2" fontId="0" fillId="8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2" fontId="13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66" fontId="11" fillId="0" borderId="1" xfId="0" applyNumberFormat="1" applyFont="1" applyFill="1" applyBorder="1" applyAlignment="1">
      <alignment horizontal="right" vertical="center" wrapText="1"/>
    </xf>
    <xf numFmtId="0" fontId="12" fillId="8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 readingOrder="1"/>
    </xf>
    <xf numFmtId="0" fontId="12" fillId="4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166" fontId="0" fillId="4" borderId="1" xfId="0" applyNumberFormat="1" applyFont="1" applyFill="1" applyBorder="1" applyAlignment="1">
      <alignment vertical="center"/>
    </xf>
    <xf numFmtId="166" fontId="0" fillId="0" borderId="1" xfId="0" applyNumberFormat="1" applyFont="1" applyFill="1" applyBorder="1" applyAlignment="1">
      <alignment vertical="center"/>
    </xf>
    <xf numFmtId="166" fontId="0" fillId="5" borderId="1" xfId="0" applyNumberFormat="1" applyFont="1" applyFill="1" applyBorder="1" applyAlignment="1">
      <alignment vertical="center"/>
    </xf>
    <xf numFmtId="166" fontId="0" fillId="8" borderId="1" xfId="0" applyNumberFormat="1" applyFont="1" applyFill="1" applyBorder="1" applyAlignment="1">
      <alignment vertical="center"/>
    </xf>
    <xf numFmtId="166" fontId="0" fillId="0" borderId="1" xfId="0" applyNumberFormat="1" applyFont="1" applyBorder="1" applyAlignment="1">
      <alignment vertical="center"/>
    </xf>
  </cellXfs>
  <cellStyles count="4">
    <cellStyle name="Normalny" xfId="0" builtinId="0"/>
    <cellStyle name="Normalny 2" xfId="2"/>
    <cellStyle name="Procentowy 2" xfId="3"/>
    <cellStyle name="Styl 1" xfId="1"/>
  </cellStyles>
  <dxfs count="10"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  <numFmt numFmtId="4" formatCode="#,##0.00"/>
    </dxf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  <numFmt numFmtId="4" formatCode="#,##0.00"/>
    </dxf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none"/>
      </font>
      <fill>
        <patternFill patternType="solid">
          <fgColor indexed="64"/>
          <bgColor rgb="FFC5D9F1"/>
        </patternFill>
      </fill>
      <alignment horizontal="general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DBE5F1"/>
      <color rgb="FFDCE6F1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4857751</xdr:colOff>
      <xdr:row>1</xdr:row>
      <xdr:rowOff>136072</xdr:rowOff>
    </xdr:from>
    <xdr:to>
      <xdr:col>9</xdr:col>
      <xdr:colOff>73467</xdr:colOff>
      <xdr:row>1</xdr:row>
      <xdr:rowOff>898072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422822" y="571501"/>
          <a:ext cx="8252092" cy="762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Tabela3" displayName="Tabela3" ref="D24:J28" totalsRowShown="0" headerRowDxfId="9" dataDxfId="7" headerRowBorderDxfId="8">
  <tableColumns count="7">
    <tableColumn id="1" name="Analiza wykorzystania alokacji w ramach konkursu nr RPMA." dataDxfId="6"/>
    <tableColumn id="2" name="Alokacja ogółem_x000a_(EUR)" dataDxfId="5"/>
    <tableColumn id="4" name="UE_x000a_(EUR)" dataDxfId="4"/>
    <tableColumn id="5" name="BP_x000a_(EUR)" dataDxfId="3"/>
    <tableColumn id="3" name="Alokacja ogółem_x000a_(PLN)" dataDxfId="2"/>
    <tableColumn id="6" name="UE_x000a_(PLN)" dataDxfId="1">
      <calculatedColumnFormula>I8</calculatedColumnFormula>
    </tableColumn>
    <tableColumn id="7" name="BP_x000a_(PLN)" dataDxfId="0">
      <calculatedColumnFormula>J8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29"/>
  <sheetViews>
    <sheetView tabSelected="1" view="pageBreakPreview" zoomScale="78" zoomScaleNormal="70" zoomScaleSheetLayoutView="78" workbookViewId="0">
      <selection activeCell="K16" sqref="K16"/>
    </sheetView>
  </sheetViews>
  <sheetFormatPr defaultRowHeight="15"/>
  <cols>
    <col min="1" max="1" width="7.28515625" customWidth="1"/>
    <col min="2" max="2" width="20.5703125" customWidth="1"/>
    <col min="3" max="3" width="25.5703125" bestFit="1" customWidth="1"/>
    <col min="4" max="4" width="46.140625" customWidth="1"/>
    <col min="5" max="5" width="32.5703125" customWidth="1"/>
    <col min="6" max="6" width="25.7109375" customWidth="1"/>
    <col min="7" max="10" width="21.42578125" customWidth="1"/>
    <col min="11" max="11" width="24.28515625" customWidth="1"/>
    <col min="12" max="12" width="15.85546875" customWidth="1"/>
    <col min="13" max="13" width="13.140625" customWidth="1"/>
    <col min="14" max="14" width="12.5703125" customWidth="1"/>
  </cols>
  <sheetData>
    <row r="2" spans="1:20" s="16" customFormat="1" ht="84" customHeight="1">
      <c r="N2" s="49" t="s">
        <v>85</v>
      </c>
    </row>
    <row r="3" spans="1:20" s="2" customFormat="1" ht="64.5" customHeight="1">
      <c r="A3" s="50" t="s">
        <v>84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</row>
    <row r="4" spans="1:20" s="2" customFormat="1" ht="99" customHeight="1">
      <c r="A4" s="19" t="s">
        <v>0</v>
      </c>
      <c r="B4" s="19" t="s">
        <v>19</v>
      </c>
      <c r="C4" s="19" t="s">
        <v>7</v>
      </c>
      <c r="D4" s="19" t="s">
        <v>1</v>
      </c>
      <c r="E4" s="19" t="s">
        <v>2</v>
      </c>
      <c r="F4" s="19" t="s">
        <v>21</v>
      </c>
      <c r="G4" s="19" t="s">
        <v>22</v>
      </c>
      <c r="H4" s="19" t="s">
        <v>26</v>
      </c>
      <c r="I4" s="19" t="s">
        <v>25</v>
      </c>
      <c r="J4" s="19" t="s">
        <v>24</v>
      </c>
      <c r="K4" s="19" t="s">
        <v>23</v>
      </c>
      <c r="L4" s="19" t="s">
        <v>28</v>
      </c>
      <c r="M4" s="19" t="s">
        <v>82</v>
      </c>
      <c r="N4" s="19" t="s">
        <v>29</v>
      </c>
    </row>
    <row r="5" spans="1:20" s="1" customFormat="1" ht="50.25" customHeight="1">
      <c r="A5" s="21" t="s">
        <v>3</v>
      </c>
      <c r="B5" s="22" t="s">
        <v>34</v>
      </c>
      <c r="C5" s="23" t="s">
        <v>50</v>
      </c>
      <c r="D5" s="24" t="s">
        <v>52</v>
      </c>
      <c r="E5" s="25" t="s">
        <v>51</v>
      </c>
      <c r="F5" s="26">
        <v>2791505.61</v>
      </c>
      <c r="G5" s="26">
        <v>2791505.61</v>
      </c>
      <c r="H5" s="27">
        <v>2641325.61</v>
      </c>
      <c r="I5" s="51">
        <v>2233204.4900000002</v>
      </c>
      <c r="J5" s="51">
        <f t="shared" ref="J5:J15" si="0">H5-I5</f>
        <v>408121.11999999965</v>
      </c>
      <c r="K5" s="29" t="s">
        <v>53</v>
      </c>
      <c r="L5" s="30" t="s">
        <v>45</v>
      </c>
      <c r="M5" s="46">
        <v>115</v>
      </c>
      <c r="N5" s="30" t="s">
        <v>83</v>
      </c>
      <c r="O5"/>
      <c r="P5"/>
      <c r="Q5"/>
      <c r="R5"/>
      <c r="S5"/>
      <c r="T5"/>
    </row>
    <row r="6" spans="1:20" ht="48" customHeight="1">
      <c r="A6" s="31" t="s">
        <v>4</v>
      </c>
      <c r="B6" s="32" t="s">
        <v>34</v>
      </c>
      <c r="C6" s="48" t="s">
        <v>57</v>
      </c>
      <c r="D6" s="33" t="s">
        <v>58</v>
      </c>
      <c r="E6" s="33" t="s">
        <v>59</v>
      </c>
      <c r="F6" s="34">
        <v>1998811.2</v>
      </c>
      <c r="G6" s="34">
        <v>1998811.2</v>
      </c>
      <c r="H6" s="34">
        <v>1898675.2</v>
      </c>
      <c r="I6" s="52">
        <v>1599048.96</v>
      </c>
      <c r="J6" s="53">
        <f t="shared" si="0"/>
        <v>299626.23999999999</v>
      </c>
      <c r="K6" s="35" t="s">
        <v>78</v>
      </c>
      <c r="L6" s="36" t="s">
        <v>45</v>
      </c>
      <c r="M6" s="42">
        <v>115</v>
      </c>
      <c r="N6" s="36" t="s">
        <v>83</v>
      </c>
    </row>
    <row r="7" spans="1:20" s="1" customFormat="1" ht="42.75" customHeight="1">
      <c r="A7" s="21" t="s">
        <v>5</v>
      </c>
      <c r="B7" s="22" t="s">
        <v>34</v>
      </c>
      <c r="C7" s="23" t="s">
        <v>60</v>
      </c>
      <c r="D7" s="24" t="s">
        <v>61</v>
      </c>
      <c r="E7" s="25" t="s">
        <v>62</v>
      </c>
      <c r="F7" s="27">
        <v>1942816.2</v>
      </c>
      <c r="G7" s="27">
        <v>1942816.2</v>
      </c>
      <c r="H7" s="27">
        <v>1813176.2</v>
      </c>
      <c r="I7" s="54">
        <v>1554252.96</v>
      </c>
      <c r="J7" s="51">
        <f t="shared" si="0"/>
        <v>258923.24</v>
      </c>
      <c r="K7" s="29" t="s">
        <v>79</v>
      </c>
      <c r="L7" s="37" t="s">
        <v>45</v>
      </c>
      <c r="M7" s="44">
        <v>115</v>
      </c>
      <c r="N7" s="30" t="s">
        <v>83</v>
      </c>
      <c r="O7"/>
      <c r="P7"/>
      <c r="Q7"/>
      <c r="R7"/>
      <c r="S7"/>
      <c r="T7"/>
    </row>
    <row r="8" spans="1:20" s="1" customFormat="1" ht="47.25" customHeight="1">
      <c r="A8" s="31" t="s">
        <v>6</v>
      </c>
      <c r="B8" s="32" t="s">
        <v>34</v>
      </c>
      <c r="C8" s="38" t="s">
        <v>46</v>
      </c>
      <c r="D8" s="39" t="s">
        <v>48</v>
      </c>
      <c r="E8" s="40" t="s">
        <v>47</v>
      </c>
      <c r="F8" s="34">
        <v>880624.5</v>
      </c>
      <c r="G8" s="34">
        <v>880624.5</v>
      </c>
      <c r="H8" s="34">
        <v>835979.9</v>
      </c>
      <c r="I8" s="55">
        <v>704499.6</v>
      </c>
      <c r="J8" s="53">
        <f t="shared" si="0"/>
        <v>131480.30000000005</v>
      </c>
      <c r="K8" s="35" t="s">
        <v>49</v>
      </c>
      <c r="L8" s="41" t="s">
        <v>45</v>
      </c>
      <c r="M8" s="47">
        <v>115</v>
      </c>
      <c r="N8" s="36" t="s">
        <v>83</v>
      </c>
      <c r="O8"/>
      <c r="P8"/>
      <c r="Q8"/>
      <c r="R8"/>
      <c r="S8"/>
      <c r="T8"/>
    </row>
    <row r="9" spans="1:20" s="1" customFormat="1" ht="43.5" customHeight="1">
      <c r="A9" s="21" t="s">
        <v>35</v>
      </c>
      <c r="B9" s="22" t="s">
        <v>34</v>
      </c>
      <c r="C9" s="23" t="s">
        <v>54</v>
      </c>
      <c r="D9" s="24" t="s">
        <v>56</v>
      </c>
      <c r="E9" s="25" t="s">
        <v>55</v>
      </c>
      <c r="F9" s="27">
        <v>3358219.65</v>
      </c>
      <c r="G9" s="27">
        <v>3358219.65</v>
      </c>
      <c r="H9" s="27">
        <v>3188719.65</v>
      </c>
      <c r="I9" s="51">
        <v>2686575.72</v>
      </c>
      <c r="J9" s="51">
        <f t="shared" si="0"/>
        <v>502143.9299999997</v>
      </c>
      <c r="K9" s="29" t="s">
        <v>49</v>
      </c>
      <c r="L9" s="30" t="s">
        <v>45</v>
      </c>
      <c r="M9" s="46">
        <v>115</v>
      </c>
      <c r="N9" s="30" t="s">
        <v>83</v>
      </c>
      <c r="O9"/>
      <c r="P9"/>
      <c r="Q9"/>
      <c r="R9"/>
      <c r="S9"/>
      <c r="T9"/>
    </row>
    <row r="10" spans="1:20" ht="45.75" customHeight="1">
      <c r="A10" s="31" t="s">
        <v>36</v>
      </c>
      <c r="B10" s="32" t="s">
        <v>34</v>
      </c>
      <c r="C10" s="38" t="s">
        <v>63</v>
      </c>
      <c r="D10" s="39" t="s">
        <v>64</v>
      </c>
      <c r="E10" s="40" t="s">
        <v>65</v>
      </c>
      <c r="F10" s="34">
        <v>1912251</v>
      </c>
      <c r="G10" s="34">
        <v>1912251</v>
      </c>
      <c r="H10" s="34">
        <v>1703458.5</v>
      </c>
      <c r="I10" s="52">
        <v>1529800.8</v>
      </c>
      <c r="J10" s="53">
        <f t="shared" si="0"/>
        <v>173657.69999999995</v>
      </c>
      <c r="K10" s="35" t="s">
        <v>80</v>
      </c>
      <c r="L10" s="36" t="s">
        <v>45</v>
      </c>
      <c r="M10" s="42">
        <v>115</v>
      </c>
      <c r="N10" s="36" t="s">
        <v>83</v>
      </c>
    </row>
    <row r="11" spans="1:20" s="1" customFormat="1" ht="54" customHeight="1">
      <c r="A11" s="21" t="s">
        <v>37</v>
      </c>
      <c r="B11" s="22" t="s">
        <v>34</v>
      </c>
      <c r="C11" s="23" t="s">
        <v>66</v>
      </c>
      <c r="D11" s="24" t="s">
        <v>67</v>
      </c>
      <c r="E11" s="25" t="s">
        <v>68</v>
      </c>
      <c r="F11" s="27">
        <v>1995712.3</v>
      </c>
      <c r="G11" s="27">
        <v>1995712.3</v>
      </c>
      <c r="H11" s="27">
        <v>1891762.3</v>
      </c>
      <c r="I11" s="51">
        <v>1596569.84</v>
      </c>
      <c r="J11" s="51">
        <f t="shared" si="0"/>
        <v>295192.45999999996</v>
      </c>
      <c r="K11" s="29" t="s">
        <v>81</v>
      </c>
      <c r="L11" s="30" t="s">
        <v>45</v>
      </c>
      <c r="M11" s="46">
        <v>115</v>
      </c>
      <c r="N11" s="30" t="s">
        <v>83</v>
      </c>
      <c r="O11"/>
      <c r="P11"/>
      <c r="Q11"/>
      <c r="R11"/>
      <c r="S11"/>
      <c r="T11"/>
    </row>
    <row r="12" spans="1:20" ht="43.5" customHeight="1">
      <c r="A12" s="31" t="s">
        <v>38</v>
      </c>
      <c r="B12" s="32" t="s">
        <v>34</v>
      </c>
      <c r="C12" s="38" t="s">
        <v>69</v>
      </c>
      <c r="D12" s="39" t="s">
        <v>70</v>
      </c>
      <c r="E12" s="40" t="s">
        <v>71</v>
      </c>
      <c r="F12" s="34">
        <v>1563319.2</v>
      </c>
      <c r="G12" s="34">
        <v>1563319.2</v>
      </c>
      <c r="H12" s="34">
        <v>1442719.2</v>
      </c>
      <c r="I12" s="52">
        <v>1250655.3600000001</v>
      </c>
      <c r="J12" s="53">
        <f t="shared" si="0"/>
        <v>192063.83999999985</v>
      </c>
      <c r="K12" s="42">
        <v>153.5</v>
      </c>
      <c r="L12" s="36" t="s">
        <v>45</v>
      </c>
      <c r="M12" s="42">
        <v>115</v>
      </c>
      <c r="N12" s="36" t="s">
        <v>83</v>
      </c>
    </row>
    <row r="13" spans="1:20" s="1" customFormat="1" ht="48" customHeight="1">
      <c r="A13" s="21" t="s">
        <v>39</v>
      </c>
      <c r="B13" s="22" t="s">
        <v>34</v>
      </c>
      <c r="C13" s="23" t="s">
        <v>42</v>
      </c>
      <c r="D13" s="24" t="s">
        <v>43</v>
      </c>
      <c r="E13" s="25" t="s">
        <v>44</v>
      </c>
      <c r="F13" s="27">
        <v>148056.25</v>
      </c>
      <c r="G13" s="27">
        <v>148056.25</v>
      </c>
      <c r="H13" s="27">
        <v>110496.25</v>
      </c>
      <c r="I13" s="54">
        <v>110496.25</v>
      </c>
      <c r="J13" s="51">
        <f t="shared" si="0"/>
        <v>0</v>
      </c>
      <c r="K13" s="29">
        <v>152</v>
      </c>
      <c r="L13" s="37" t="s">
        <v>45</v>
      </c>
      <c r="M13" s="44">
        <v>115</v>
      </c>
      <c r="N13" s="30" t="s">
        <v>83</v>
      </c>
      <c r="O13"/>
      <c r="P13"/>
      <c r="Q13"/>
      <c r="R13"/>
      <c r="S13"/>
      <c r="T13"/>
    </row>
    <row r="14" spans="1:20" s="1" customFormat="1" ht="43.5" customHeight="1">
      <c r="A14" s="31" t="s">
        <v>40</v>
      </c>
      <c r="B14" s="32" t="s">
        <v>34</v>
      </c>
      <c r="C14" s="38" t="s">
        <v>72</v>
      </c>
      <c r="D14" s="39" t="s">
        <v>73</v>
      </c>
      <c r="E14" s="40" t="s">
        <v>74</v>
      </c>
      <c r="F14" s="43">
        <v>650900.01</v>
      </c>
      <c r="G14" s="43">
        <v>650900.01</v>
      </c>
      <c r="H14" s="34">
        <v>618355.01</v>
      </c>
      <c r="I14" s="55">
        <v>520720.01</v>
      </c>
      <c r="J14" s="53">
        <f t="shared" si="0"/>
        <v>97635</v>
      </c>
      <c r="K14" s="42">
        <v>138.5</v>
      </c>
      <c r="L14" s="41" t="s">
        <v>45</v>
      </c>
      <c r="M14" s="47">
        <v>115</v>
      </c>
      <c r="N14" s="36" t="s">
        <v>83</v>
      </c>
      <c r="O14"/>
      <c r="P14"/>
      <c r="Q14"/>
      <c r="R14"/>
      <c r="S14"/>
      <c r="T14"/>
    </row>
    <row r="15" spans="1:20" s="1" customFormat="1" ht="41.25" customHeight="1">
      <c r="A15" s="21" t="s">
        <v>41</v>
      </c>
      <c r="B15" s="22" t="s">
        <v>34</v>
      </c>
      <c r="C15" s="23" t="s">
        <v>75</v>
      </c>
      <c r="D15" s="24" t="s">
        <v>76</v>
      </c>
      <c r="E15" s="25" t="s">
        <v>77</v>
      </c>
      <c r="F15" s="26">
        <v>1985006.4</v>
      </c>
      <c r="G15" s="26">
        <v>1985006.4</v>
      </c>
      <c r="H15" s="27">
        <v>1770806.4</v>
      </c>
      <c r="I15" s="54">
        <v>1588005.12</v>
      </c>
      <c r="J15" s="51">
        <f t="shared" si="0"/>
        <v>182801.2799999998</v>
      </c>
      <c r="K15" s="44">
        <v>123.5</v>
      </c>
      <c r="L15" s="37" t="s">
        <v>45</v>
      </c>
      <c r="M15" s="44">
        <v>115</v>
      </c>
      <c r="N15" s="30" t="s">
        <v>83</v>
      </c>
      <c r="O15"/>
      <c r="P15"/>
      <c r="Q15"/>
      <c r="R15"/>
      <c r="S15"/>
      <c r="T15"/>
    </row>
    <row r="16" spans="1:20" s="1" customFormat="1" ht="30" customHeight="1">
      <c r="A16" s="20"/>
      <c r="B16" s="20"/>
      <c r="C16" s="20"/>
      <c r="D16" s="20"/>
      <c r="E16" s="45" t="s">
        <v>8</v>
      </c>
      <c r="F16" s="28">
        <f>SUM(F5:F15)</f>
        <v>19227222.32</v>
      </c>
      <c r="G16" s="28">
        <f>SUM(G5:G15)</f>
        <v>19227222.32</v>
      </c>
      <c r="H16" s="28">
        <f>SUM(H5:H15)</f>
        <v>17915474.219999999</v>
      </c>
      <c r="I16" s="28">
        <f>SUM(I5:I15)</f>
        <v>15373829.109999999</v>
      </c>
      <c r="J16" s="28">
        <f>SUM(J5:J15)</f>
        <v>2541645.1099999989</v>
      </c>
      <c r="K16" s="20"/>
      <c r="L16" s="20"/>
      <c r="M16" s="20"/>
      <c r="N16" s="20"/>
      <c r="O16"/>
      <c r="P16"/>
      <c r="Q16"/>
      <c r="R16"/>
      <c r="S16"/>
      <c r="T16"/>
    </row>
    <row r="18" spans="1:20" s="1" customFormat="1" ht="17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1:20" s="1" customFormat="1" ht="17.25" customHeight="1">
      <c r="A19" s="17" t="s">
        <v>30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1:20">
      <c r="A20" s="17" t="s">
        <v>31</v>
      </c>
    </row>
    <row r="21" spans="1:20">
      <c r="A21" s="17" t="s">
        <v>27</v>
      </c>
    </row>
    <row r="24" spans="1:20" ht="60.75" hidden="1">
      <c r="D24" s="4" t="s">
        <v>15</v>
      </c>
      <c r="E24" s="11" t="s">
        <v>13</v>
      </c>
      <c r="F24" s="11" t="s">
        <v>16</v>
      </c>
      <c r="G24" s="14" t="s">
        <v>12</v>
      </c>
      <c r="H24" s="11" t="s">
        <v>14</v>
      </c>
      <c r="I24" s="11" t="s">
        <v>17</v>
      </c>
      <c r="J24" s="14" t="s">
        <v>11</v>
      </c>
    </row>
    <row r="25" spans="1:20" ht="42" hidden="1" customHeight="1">
      <c r="D25" s="5" t="s">
        <v>18</v>
      </c>
      <c r="E25" s="6"/>
      <c r="F25" s="6"/>
      <c r="G25" s="9"/>
      <c r="H25" s="12"/>
      <c r="I25" s="12"/>
      <c r="J25" s="12"/>
    </row>
    <row r="26" spans="1:20" ht="88.5" hidden="1" customHeight="1">
      <c r="D26" s="3" t="s">
        <v>9</v>
      </c>
      <c r="E26" s="7"/>
      <c r="F26" s="7"/>
      <c r="G26" s="10"/>
      <c r="H26" s="13"/>
      <c r="I26" s="13"/>
      <c r="J26" s="13"/>
    </row>
    <row r="27" spans="1:20" ht="47.25" hidden="1" customHeight="1">
      <c r="D27" s="5" t="s">
        <v>10</v>
      </c>
      <c r="E27" s="6"/>
      <c r="F27" s="6"/>
      <c r="G27" s="9"/>
      <c r="H27" s="12"/>
      <c r="I27" s="12"/>
      <c r="J27" s="12"/>
    </row>
    <row r="28" spans="1:20" ht="45" hidden="1" customHeight="1">
      <c r="D28" s="15" t="s">
        <v>20</v>
      </c>
      <c r="E28" s="8"/>
      <c r="G28" s="2"/>
    </row>
    <row r="29" spans="1:20" ht="66.75" customHeight="1"/>
  </sheetData>
  <mergeCells count="1">
    <mergeCell ref="A3:N3"/>
  </mergeCells>
  <pageMargins left="0.31496062992125984" right="0.31496062992125984" top="0.74803149606299213" bottom="0.74803149606299213" header="0.31496062992125984" footer="0.31496062992125984"/>
  <pageSetup paperSize="9" scale="45" fitToHeight="0" orientation="landscape" r:id="rId1"/>
  <rowBreaks count="1" manualBreakCount="1">
    <brk id="28" max="12" man="1"/>
  </rowBreaks>
  <ignoredErrors>
    <ignoredError sqref="K9" numberStoredAsText="1"/>
  </ignoredError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defaultRowHeight="15"/>
  <cols>
    <col min="1" max="1" width="50.42578125" customWidth="1"/>
  </cols>
  <sheetData>
    <row r="1" spans="1:1">
      <c r="A1" s="18" t="s">
        <v>32</v>
      </c>
    </row>
    <row r="2" spans="1:1">
      <c r="A2" s="18" t="s">
        <v>33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Lista projektów </vt:lpstr>
      <vt:lpstr>Arkusz1</vt:lpstr>
      <vt:lpstr>'Lista projektów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</dc:creator>
  <cp:lastModifiedBy>Sławomir Ludwiniak</cp:lastModifiedBy>
  <cp:lastPrinted>2017-06-28T12:44:34Z</cp:lastPrinted>
  <dcterms:created xsi:type="dcterms:W3CDTF">2015-06-15T08:53:48Z</dcterms:created>
  <dcterms:modified xsi:type="dcterms:W3CDTF">2017-06-30T11:13:13Z</dcterms:modified>
</cp:coreProperties>
</file>