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Lista projektów " sheetId="3" r:id="rId1"/>
  </sheets>
  <definedNames>
    <definedName name="_xlnm.Print_Area" localSheetId="0">'Lista projektów '!$A$1:$M$53</definedName>
    <definedName name="_xlnm.Print_Titles" localSheetId="0">'Lista projektów '!$4:$5</definedName>
  </definedNames>
  <calcPr calcId="125725"/>
</workbook>
</file>

<file path=xl/calcChain.xml><?xml version="1.0" encoding="utf-8"?>
<calcChain xmlns="http://schemas.openxmlformats.org/spreadsheetml/2006/main">
  <c r="L10" i="3"/>
  <c r="L32"/>
  <c r="L26"/>
  <c r="L25"/>
  <c r="L24"/>
  <c r="L23"/>
  <c r="F52" l="1"/>
  <c r="G52"/>
  <c r="H52"/>
  <c r="I52"/>
  <c r="L15"/>
  <c r="L29"/>
  <c r="L30"/>
  <c r="L31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28"/>
  <c r="L27"/>
  <c r="L7"/>
  <c r="L8"/>
  <c r="L9"/>
  <c r="L11"/>
  <c r="L12"/>
  <c r="L13"/>
  <c r="L14"/>
  <c r="L16"/>
  <c r="L6"/>
  <c r="F17" l="1"/>
  <c r="J52" l="1"/>
  <c r="G17" l="1"/>
  <c r="I17" l="1"/>
  <c r="J17"/>
  <c r="H17"/>
</calcChain>
</file>

<file path=xl/sharedStrings.xml><?xml version="1.0" encoding="utf-8"?>
<sst xmlns="http://schemas.openxmlformats.org/spreadsheetml/2006/main" count="291" uniqueCount="173">
  <si>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</si>
  <si>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</si>
  <si>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</si>
  <si>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</si>
  <si>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</si>
  <si>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</si>
  <si>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</si>
  <si>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</si>
  <si>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</si>
  <si>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</si>
  <si>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</si>
  <si>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</si>
  <si>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</si>
  <si>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</si>
  <si>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</si>
  <si>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</si>
  <si>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</si>
  <si>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</si>
  <si>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</si>
  <si>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</si>
  <si>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Próg wyczerpania alokacji***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</si>
  <si>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</si>
  <si>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</si>
  <si>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</si>
  <si>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</si>
  <si>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</si>
  <si>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</si>
  <si>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</si>
  <si>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</si>
  <si>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</si>
  <si>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</si>
  <si>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</si>
  <si>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</si>
  <si>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</si>
  <si>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</si>
  <si>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</si>
  <si>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</si>
  <si>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</si>
  <si>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</si>
  <si>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</si>
  <si>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</si>
  <si>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</si>
  <si>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</si>
  <si>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</si>
  <si>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</si>
  <si>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</si>
  <si>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</si>
  <si>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Gmina Brok</t>
  </si>
  <si>
    <t>Gmina Pomiechówek</t>
  </si>
  <si>
    <t>Miasto i Gmina Pilawa</t>
  </si>
  <si>
    <t>Gmina Miasto Raciąż</t>
  </si>
  <si>
    <t>Gmina Miasto Sochaczew</t>
  </si>
  <si>
    <t>Miasto Nowy Dwór Mazowiecki</t>
  </si>
  <si>
    <t>Gmina Miejska Ciechanów</t>
  </si>
  <si>
    <t>Miasto Ostrów Mazowiecka</t>
  </si>
  <si>
    <t>Miasto i Gmina Serock</t>
  </si>
  <si>
    <t>Gmina Radzymin</t>
  </si>
  <si>
    <t>Miasto Józefów</t>
  </si>
  <si>
    <t>GMINA GRODZISK MAZOWIECKI</t>
  </si>
  <si>
    <t>Muzeum Warszawy</t>
  </si>
  <si>
    <t>Muzeum Romantyzmu w Opinogórze</t>
  </si>
  <si>
    <t>Gmina Brwinów</t>
  </si>
  <si>
    <t>RPMA.05.03.00-14-5448/16</t>
  </si>
  <si>
    <t>RPMA.05.03.00-14-6033/16</t>
  </si>
  <si>
    <t>RPMA.05.03.00-14-6014/16</t>
  </si>
  <si>
    <t>RPMA.05.03.00-14-6036/16</t>
  </si>
  <si>
    <t>RPMA.05.03.00-14-6006/16</t>
  </si>
  <si>
    <t>RPMA.05.03.00-14-5980/16</t>
  </si>
  <si>
    <t>RPMA.05.03.00-14-5983/16</t>
  </si>
  <si>
    <t>RPMA.05.03.00-14-5961/16</t>
  </si>
  <si>
    <t>RPMA.05.03.00-14-6012/16</t>
  </si>
  <si>
    <t>RPMA.05.03.00-14-5919/16</t>
  </si>
  <si>
    <t>RPMA.05.03.00-14-5972/16</t>
  </si>
  <si>
    <t>RPMA.05.03.00-14-6035/16</t>
  </si>
  <si>
    <t>RPMA.05.03.00-14-6022/16</t>
  </si>
  <si>
    <t>RPMA.05.03.00-14-6028/16</t>
  </si>
  <si>
    <t>RPMA.05.03.00-14-5937/16</t>
  </si>
  <si>
    <t>RPMA.05.03.00-14-5973/16</t>
  </si>
  <si>
    <t>RPMA.05.03.00-14-5904/16</t>
  </si>
  <si>
    <t>RPMA.05.03.00-14-5934/16</t>
  </si>
  <si>
    <t>RPMA.05.03.00-14-5440/16</t>
  </si>
  <si>
    <t>RPMA.05.03.00-14-5938/16</t>
  </si>
  <si>
    <t>RPMA.05.03.00-14-5941/16</t>
  </si>
  <si>
    <t>RPMA.05.03.00-14-5953/16</t>
  </si>
  <si>
    <t>RPMA.05.03.00-14-5974/16</t>
  </si>
  <si>
    <t>RPMA.05.03.00-14-6018/16</t>
  </si>
  <si>
    <t>RPMA.05.03.00-14-5834/16</t>
  </si>
  <si>
    <t>RPMA.05.03.00-14-5924/16</t>
  </si>
  <si>
    <t>RPMA.05.03.00-14-5965/16</t>
  </si>
  <si>
    <t>RPMA.05.03.00-14-6046/16</t>
  </si>
  <si>
    <t>RPMA.05.03.00-14-5932/16</t>
  </si>
  <si>
    <t>RPMA.05.03.00-14-5959/16</t>
  </si>
  <si>
    <t>RPMA.05.03.00-14-6019/16</t>
  </si>
  <si>
    <t>RPMA.05.03.00-14-6002/16</t>
  </si>
  <si>
    <t>RPMA.05.03.00-14-5948/16</t>
  </si>
  <si>
    <t>RPMA.05.03.00-14-6030/16</t>
  </si>
  <si>
    <t>RPMA.05.03.00-14-6021/16</t>
  </si>
  <si>
    <t>RPMA.05.03.00-14-5930/16</t>
  </si>
  <si>
    <t>RPMA.05.03.00-14-6060/16</t>
  </si>
  <si>
    <t>RPMA.05.03.00-14-6032/16</t>
  </si>
  <si>
    <t>PARAFIA RZYM.-KAT. PW. ŚWIĘTEGO BARTŁOMIEJA APOSTOŁA</t>
  </si>
  <si>
    <t>Stowarzyszenie "Między Wisłą a Kampinosem"</t>
  </si>
  <si>
    <t>Miasto Stołeczne Warszawa</t>
  </si>
  <si>
    <t>Fundacja Drabina Rozwoju</t>
  </si>
  <si>
    <t>Stowarzyszenie Menedżerów firm działających w zakresie rozrywki, komunikacji i kultury</t>
  </si>
  <si>
    <t>Gmina Teresin</t>
  </si>
  <si>
    <t>Gmina Stare Babice</t>
  </si>
  <si>
    <t>Europejskie Centrum Artystyczne im. Fryderyka Chopina w Sannikach</t>
  </si>
  <si>
    <t>Fundacja Polska Wódka</t>
  </si>
  <si>
    <t>Gmina Miasto Płock</t>
  </si>
  <si>
    <t>Fundacja Edukacji i Sztuki Filmowej Macieja Ślesickiego i Bogusława Lindy Laterna Magica</t>
  </si>
  <si>
    <t>Miejska Biblioteka Publiczna im. Zofii Nałkowskiej w Przasnyszu</t>
  </si>
  <si>
    <t>Parafia Rzymskokatolicka pw. Wniebowzięcia NMP w Solcu nad Wisłą</t>
  </si>
  <si>
    <t>Gmina Dobre</t>
  </si>
  <si>
    <t>Muzeum Niepodległości w Warszawie.</t>
  </si>
  <si>
    <t>Gmina Strzegowo</t>
  </si>
  <si>
    <t>FUNDACJA ROZWOJU MEDYCYNY "CZŁOWIEK - CZŁOWIEKOWI"</t>
  </si>
  <si>
    <t>Gmina Zakrzew</t>
  </si>
  <si>
    <t>Fundacja Nasza Historia</t>
  </si>
  <si>
    <t>Parafia Rzymsko-Katolicka pw. Trójcy Przenajświętszej</t>
  </si>
  <si>
    <t>Miejski Dom Kultury w Mińsku Mazowieckim</t>
  </si>
  <si>
    <t>SANKTUARIUM DIECEZJALNE SW ANTONIEGO Z PADWY W RATOWIE</t>
  </si>
  <si>
    <t xml:space="preserve">Sokołowski Ośrodek Kultury </t>
  </si>
  <si>
    <t>Rozwój oferty kulturalnej Gminy Brok dzięki dostosowaniu i udostępnieniu nowej przestrzeni wykorzystywanej na cele kulturalne</t>
  </si>
  <si>
    <t>Kultura Pod Napięciem</t>
  </si>
  <si>
    <t>WZROST POTENCJAŁU KULTURALNEGO REGIONU POPRZEZ ROZWÓJ INFRASTRUKTURY KULTURALNEJ W GMINIE MIASTO RACIĄŻ</t>
  </si>
  <si>
    <t xml:space="preserve">Korytnica - nowe centrum kultury sakralnej Mazowsza Wschodniego </t>
  </si>
  <si>
    <t>Rozwój oferty kulturalnej powiatu warszawsko zachodniego dzięki dostosowaniu i udostępnieniu nowej przestrzeni wykorzystywanej na cele kulturalne.</t>
  </si>
  <si>
    <t>Nowa jakość kultury – poprawa dostępności do zasobów kultury poprzez modernizację i wyposażenie sali widowiskowej oraz wybranych scen teatralnych m.st. Warszawy</t>
  </si>
  <si>
    <t>Multimedialne Centrum Natura-Ekologiczne Innowacje Na Rzecz Kultury</t>
  </si>
  <si>
    <t xml:space="preserve">Rozwój i efektywne wykorzystanie zasobów kultury (w tym sztuki cyrkowej) poprzez poprawę dostępności do zespołu budynków Dużej Areny w Julinku na cele związane z kulturą
</t>
  </si>
  <si>
    <t>Poprawa dostępności do zasobów kultury poprzez ich rozwój i efektywne wykorzystanie - aranżacja ekspozycji w Oranżerii Muzeum Romantyzmu w Opinogórze z zastosowaniem technologii audiowizualnych</t>
  </si>
  <si>
    <t>Poprawa dostępu do zasobów kultury na obszarach wiejskich Gminy Grodzisk Mazowiecki dzięki dostosowaniu obiektu w Izdebnie Kościelnym</t>
  </si>
  <si>
    <t>Poprawa dostępności do zasobów kultury poprzez rozbudowę Gminnego Ośrodka Kultury w Pomiechówku.</t>
  </si>
  <si>
    <t xml:space="preserve">Adaptacja budynku dworca w Teresinie wraz z zagospodarowaniem przyległego terenu na cele kulturalno-artystyczne – " Dworzec TO.Kultura!" </t>
  </si>
  <si>
    <t>Rozbudowa budynku Miejsko-Gminnego Ośrodka Kultury w Pilawie</t>
  </si>
  <si>
    <t>Stworzenie funkcji kulturowych, w tym edukacyjnych, w dawnym Kasynie Oficerskim w Twierdzy Modlin</t>
  </si>
  <si>
    <t>Modernizacja Muzeum Woli-oddziału Muzeum Warszawy przy ul. Srebrnej 12 w Warszawie</t>
  </si>
  <si>
    <t>Wyposażenie budynku komunalnego służącego działalności kulturalnej w Gminie Stare Babice</t>
  </si>
  <si>
    <t>Wyposażenie Izby Pamięci i Tradycji Rybackich w Serocku w ramach zadania: “Rewitalizacja i adaptacja zabytkowego budynku dawnej szkoły na izbę pamięci i tradycji rybackich w Serocku”</t>
  </si>
  <si>
    <t xml:space="preserve">Poprawa dostępności do oferty kulturalnej poprzez modernizację zabytkowego Zespołu Pałacowo-Parkowego 
im. Fryderyka Chopina w Sannikach
</t>
  </si>
  <si>
    <t>Utworzenie Muzeum Polskiej Wódki w celu zachowania dziedzictwa kulturowego historycznie  polskiego produktu o Chronionym Oznaczeniu Geograficznym</t>
  </si>
  <si>
    <t>Rozwój oferty kulturalno-edukacyjnej miasta Płocka poprzez adaptację istniejącego obiektu do potrzeb Płockiego Ośrodka Kultury i Sztuki</t>
  </si>
  <si>
    <t>„Laboratorium Rzeczywistości Wirtualnej i Nowych Technik Filmowych. Innowacyjna oferta edukacji kulturalnej”</t>
  </si>
  <si>
    <t>Rozwój społeczny i kulturalny mieszkańców wsi poprzez adaptację budynku OSP Stare Załubice pod cele kulturalno-edukacyjne</t>
  </si>
  <si>
    <t xml:space="preserve">Rozszerzenie oferty kulturalnej w Przasnyszu poprzez inwestycję infrastrukturalną i doposażenie miejskich instytucji kultury
</t>
  </si>
  <si>
    <t>Siedemnastowieczny zespół poklasztorny OO. Reformatów w Solcu nad Wisłą – poprawa dostępności do zasobów kultury poprzez zachowanie dziedzictwa oraz dostosowanie do nowych funkcji kulturowych</t>
  </si>
  <si>
    <t>Modernizacja i wyposażenie COEK Studio - sposobem na zwiększenie dostępności do zasobów kultury i wprowadzenie nowych form uczestnictwa w kulturze</t>
  </si>
  <si>
    <t>Konstanty Laszczka - wielkiego formatu artysta rzeźbiarz inspiracją kulturową Mazowsza. Adaptacja budynku użyteczności publicznej na muzeum</t>
  </si>
  <si>
    <t xml:space="preserve">Zwiększenie dostępności do kultury i zachowanie dziedzictwa narodowego poprzez poszerzenie oferty wystawienniczej oraz stworzenie Centralnego Magazynu Zbiorów Muzeum Niepodległości
</t>
  </si>
  <si>
    <t xml:space="preserve">Pałac w Brwinowie - rewaloryzacja zabytkowego obiektu z przeznaczeniem na działalność kulturalną i edukacyjną </t>
  </si>
  <si>
    <t>Poprawa dostępności zasobów kultury oraz wykorzystanie zbiorów on-line w  GOK w  Strzegowie</t>
  </si>
  <si>
    <t>Zwiększenie dostępności do zasobów kultury poprzez adaptację pomieszczenia wraz z wyposażeniem - MUZEUM SŁUCHU</t>
  </si>
  <si>
    <t>Park Historyczny Rycerze Bogurodzicy - ekspozycja muzealna</t>
  </si>
  <si>
    <t>Zagospodarowanie terenów nad Bzurą w Sochaczewie – etap II – wyeksponowanie walorów historyczno - kulturowych miasta</t>
  </si>
  <si>
    <t>Modernizacja i renowacja budynku przy ul. Kard. Wyszyńskiego 2 w Józefowie mająca na celu dostosowanie obiektu do nowych funkcji: Domu Nauki i Sztuki</t>
  </si>
  <si>
    <t xml:space="preserve">Twierdza Modlin - udostępnienie zwiedzającym fortyfikacji obronnych z trzech przełomów w ramach Centrum Edukacji Historycznej „Prochownia 197” </t>
  </si>
  <si>
    <t xml:space="preserve">Ochrona dziedzictwa kulturowego poprzez renowację Bazyliki Mniejszej oraz XVIII-wiecznej Dzwonnicy w Myszyńcu wraz z zagospodarowaniem terenu - poprawa dostępności do zasobów kultury poprzez ich rozwój i efektywne wykorzystanie. </t>
  </si>
  <si>
    <t>Poprawa stanu technicznego zabytkowego Pałacu Dernałowiczów w Mińsku Mazowieckim wraz ze wzbogaceniem oferty kulturalnej Miejskiego Domu Kultury - etap II</t>
  </si>
  <si>
    <t>Renowacja, modernizacja i częściowa adaptacja na cele społeczne Zespołu sakralnego w Ratowie (XVIII w.) wraz z o toczeniem (dokończenie działań rewitalizacyjnych zainicjowanych w latach ubiegłych) oraz renowacja zabytkowego kościoła w Chociszewie (XVIII w.) wraz z otoczeniem.</t>
  </si>
  <si>
    <t>Sokołowski tygiel kulturalny</t>
  </si>
  <si>
    <t>RPMA.05.03.00-14-5957/16</t>
  </si>
  <si>
    <t>RPMA.05.03.00-14-5958/16</t>
  </si>
  <si>
    <t>MAZOWIECKI INSTYTUT KULTURY</t>
  </si>
  <si>
    <t>Muzeum Mazowieckie w Płocku</t>
  </si>
  <si>
    <t>Rozwój oferty i poprawa dostępu do zasobów kultury poprzez rozbudowę, renowację i modernizację zabytkowego budynku Mazowieckiego Instytutu Kultury.</t>
  </si>
  <si>
    <t xml:space="preserve">Rozbudowa Skansenu Osadnictwa Nadwiślańskiego w Wiączeminie Polskim
</t>
  </si>
  <si>
    <t>RPMA.05.03.00-14-6026/16</t>
  </si>
  <si>
    <t>Gmina Pułtusk</t>
  </si>
  <si>
    <t>Poprawa dostępności do zasobów kultury w Gminie Pułtusk</t>
  </si>
  <si>
    <t>Lista projektów wybranych do dofinansowania w trybie konkursowym dla Regionalnego Programu Operacyjnego Województwa Mazowieckiego 2014-2020 dla konkursu zamkniętego nr RPMA.05.03.00-IP.01-14-013/16, 
dla Osi Priorytetowej V Gospodarka przyjazna środowisku,  Działania 5.3 Dziedzictwo kulturowe RPO WM 2014-2020</t>
  </si>
  <si>
    <t>Wniosek po procedurze odwoławczej</t>
  </si>
  <si>
    <t xml:space="preserve">Załącznik do uchwały nr ...................................... Zarządu Województwa Mazowieckiego z dnia .............................. zmieniającej uchwałę w sprawie zatwierdzenia listy ocenionych projektów, które spełniły kryteria wyboru projektów i uzyskały kolejno największą liczbę punktów, złożonych w ramach konkursu RPMA.05.03.00-IP.01-14-013/16, Oś priorytetowa V „Gospodarka przyjazna środowisku” dla Działania 5.3 „Dziedzictwo kulturowe”, Typ projektów: „Poprawa dostępności do zasobów kultury poprzez ich rozwój i efektywne wykorzystanie” Regionalnego Programu Operacyjnego Województwa Mazowieckiego na lata 2014-2020.
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</si>
</sst>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theme="4" tint="0.79998168889431442"/>
      </patternFill>
    </fill>
    <fill>
      <patternFill patternType="solid">
        <fgColor rgb="FFDCE6F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8" borderId="1" xfId="4" applyNumberFormat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 readingOrder="1"/>
    </xf>
    <xf numFmtId="0" fontId="6" fillId="8" borderId="2" xfId="0" applyFont="1" applyFill="1" applyBorder="1" applyAlignment="1">
      <alignment horizontal="center" vertical="center" wrapText="1" readingOrder="1"/>
    </xf>
    <xf numFmtId="44" fontId="10" fillId="8" borderId="1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4" fontId="10" fillId="4" borderId="1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 readingOrder="1"/>
    </xf>
    <xf numFmtId="44" fontId="10" fillId="8" borderId="4" xfId="0" applyNumberFormat="1" applyFont="1" applyFill="1" applyBorder="1" applyAlignment="1">
      <alignment horizontal="center" vertical="center" wrapText="1" readingOrder="1"/>
    </xf>
    <xf numFmtId="164" fontId="2" fillId="8" borderId="4" xfId="0" applyNumberFormat="1" applyFont="1" applyFill="1" applyBorder="1" applyAlignment="1">
      <alignment vertical="center"/>
    </xf>
    <xf numFmtId="2" fontId="2" fillId="8" borderId="4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 readingOrder="1"/>
    </xf>
    <xf numFmtId="44" fontId="10" fillId="9" borderId="1" xfId="0" applyNumberFormat="1" applyFont="1" applyFill="1" applyBorder="1" applyAlignment="1">
      <alignment horizontal="center" vertical="center" wrapText="1" readingOrder="1"/>
    </xf>
    <xf numFmtId="164" fontId="2" fillId="9" borderId="1" xfId="0" applyNumberFormat="1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10" fillId="11" borderId="1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44" fontId="10" fillId="5" borderId="1" xfId="0" applyNumberFormat="1" applyFont="1" applyFill="1" applyBorder="1" applyAlignment="1">
      <alignment horizontal="center" vertical="center" wrapText="1" readingOrder="1"/>
    </xf>
    <xf numFmtId="10" fontId="2" fillId="5" borderId="1" xfId="4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 readingOrder="1"/>
    </xf>
    <xf numFmtId="44" fontId="10" fillId="11" borderId="1" xfId="0" applyNumberFormat="1" applyFont="1" applyFill="1" applyBorder="1" applyAlignment="1">
      <alignment horizontal="center" vertical="center" wrapText="1" readingOrder="1"/>
    </xf>
    <xf numFmtId="164" fontId="2" fillId="11" borderId="1" xfId="0" applyNumberFormat="1" applyFont="1" applyFill="1" applyBorder="1" applyAlignment="1">
      <alignment vertical="center"/>
    </xf>
    <xf numFmtId="2" fontId="2" fillId="11" borderId="1" xfId="0" applyNumberFormat="1" applyFont="1" applyFill="1" applyBorder="1" applyAlignment="1">
      <alignment vertical="center"/>
    </xf>
    <xf numFmtId="10" fontId="2" fillId="11" borderId="1" xfId="4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7</xdr:col>
      <xdr:colOff>230064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54"/>
  <sheetViews>
    <sheetView showGridLines="0" tabSelected="1" view="pageBreakPreview" zoomScale="60" zoomScaleNormal="100" zoomScalePageLayoutView="40" workbookViewId="0">
      <selection activeCell="I9" sqref="I9"/>
    </sheetView>
  </sheetViews>
  <sheetFormatPr defaultRowHeight="15"/>
  <cols>
    <col min="1" max="1" width="7.28515625" customWidth="1"/>
    <col min="2" max="2" width="24.42578125" customWidth="1"/>
    <col min="3" max="3" width="28.42578125" customWidth="1"/>
    <col min="4" max="4" width="93.28515625" customWidth="1"/>
    <col min="5" max="5" width="52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33.7109375" customWidth="1"/>
  </cols>
  <sheetData>
    <row r="1" spans="1:21" ht="56.25" customHeight="1">
      <c r="A1" s="65" t="s">
        <v>172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" s="6" customFormat="1" ht="84" customHeight="1"/>
    <row r="3" spans="1:21" s="2" customFormat="1" ht="95.25" customHeight="1">
      <c r="A3" s="61" t="s">
        <v>170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1" s="2" customFormat="1" ht="99" customHeight="1">
      <c r="A4" s="3" t="s">
        <v>0</v>
      </c>
      <c r="B4" s="3" t="s">
        <v>9</v>
      </c>
      <c r="C4" s="3" t="s">
        <v>7</v>
      </c>
      <c r="D4" s="3" t="s">
        <v>1</v>
      </c>
      <c r="E4" s="3" t="s">
        <v>2</v>
      </c>
      <c r="F4" s="3" t="s">
        <v>10</v>
      </c>
      <c r="G4" s="3" t="s">
        <v>11</v>
      </c>
      <c r="H4" s="3" t="s">
        <v>15</v>
      </c>
      <c r="I4" s="3" t="s">
        <v>14</v>
      </c>
      <c r="J4" s="3" t="s">
        <v>13</v>
      </c>
      <c r="K4" s="3" t="s">
        <v>12</v>
      </c>
      <c r="L4" s="3" t="s">
        <v>16</v>
      </c>
      <c r="M4" s="3" t="s">
        <v>17</v>
      </c>
    </row>
    <row r="5" spans="1:21" s="2" customFormat="1" ht="21" customHeight="1">
      <c r="A5" s="3">
        <v>1</v>
      </c>
      <c r="B5" s="7">
        <v>2</v>
      </c>
      <c r="C5" s="3">
        <v>3</v>
      </c>
      <c r="D5" s="7">
        <v>4</v>
      </c>
      <c r="E5" s="3">
        <v>5</v>
      </c>
      <c r="F5" s="7">
        <v>6</v>
      </c>
      <c r="G5" s="3">
        <v>7</v>
      </c>
      <c r="H5" s="7">
        <v>8</v>
      </c>
      <c r="I5" s="3">
        <v>9</v>
      </c>
      <c r="J5" s="7">
        <v>10</v>
      </c>
      <c r="K5" s="3">
        <v>11</v>
      </c>
      <c r="L5" s="7">
        <v>12</v>
      </c>
      <c r="M5" s="3">
        <v>13</v>
      </c>
    </row>
    <row r="6" spans="1:21" s="1" customFormat="1" ht="57" customHeight="1">
      <c r="A6" s="17" t="s">
        <v>3</v>
      </c>
      <c r="B6" s="18" t="s">
        <v>18</v>
      </c>
      <c r="C6" s="17" t="s">
        <v>62</v>
      </c>
      <c r="D6" s="17" t="s">
        <v>123</v>
      </c>
      <c r="E6" s="17" t="s">
        <v>47</v>
      </c>
      <c r="F6" s="19">
        <v>836544.92</v>
      </c>
      <c r="G6" s="19">
        <v>836544.92</v>
      </c>
      <c r="H6" s="11">
        <v>580562.17000000004</v>
      </c>
      <c r="I6" s="11">
        <v>580562.17000000004</v>
      </c>
      <c r="J6" s="12">
        <v>0</v>
      </c>
      <c r="K6" s="12">
        <v>46.5</v>
      </c>
      <c r="L6" s="14">
        <f>K6/51</f>
        <v>0.91176470588235292</v>
      </c>
      <c r="M6" s="24" t="s">
        <v>19</v>
      </c>
      <c r="N6" s="5"/>
      <c r="O6"/>
      <c r="P6"/>
      <c r="Q6"/>
      <c r="R6"/>
      <c r="S6"/>
      <c r="T6"/>
      <c r="U6"/>
    </row>
    <row r="7" spans="1:21" ht="57" customHeight="1">
      <c r="A7" s="20" t="s">
        <v>4</v>
      </c>
      <c r="B7" s="21" t="s">
        <v>18</v>
      </c>
      <c r="C7" s="20" t="s">
        <v>63</v>
      </c>
      <c r="D7" s="20" t="s">
        <v>124</v>
      </c>
      <c r="E7" s="20" t="s">
        <v>54</v>
      </c>
      <c r="F7" s="22">
        <v>4968177.0999999996</v>
      </c>
      <c r="G7" s="22">
        <v>4953177.0999999996</v>
      </c>
      <c r="H7" s="4">
        <v>3466728.65</v>
      </c>
      <c r="I7" s="4">
        <v>3466728.65</v>
      </c>
      <c r="J7" s="13">
        <v>0</v>
      </c>
      <c r="K7" s="13">
        <v>46</v>
      </c>
      <c r="L7" s="15">
        <f t="shared" ref="L7:L16" si="0">K7/51</f>
        <v>0.90196078431372551</v>
      </c>
      <c r="M7" s="16" t="s">
        <v>19</v>
      </c>
      <c r="N7" s="5"/>
    </row>
    <row r="8" spans="1:21" s="1" customFormat="1" ht="57" customHeight="1">
      <c r="A8" s="17" t="s">
        <v>5</v>
      </c>
      <c r="B8" s="18" t="s">
        <v>18</v>
      </c>
      <c r="C8" s="17" t="s">
        <v>64</v>
      </c>
      <c r="D8" s="17" t="s">
        <v>125</v>
      </c>
      <c r="E8" s="17" t="s">
        <v>50</v>
      </c>
      <c r="F8" s="19">
        <v>3494255.22</v>
      </c>
      <c r="G8" s="19">
        <v>3219525.37</v>
      </c>
      <c r="H8" s="11">
        <v>2221472.4900000002</v>
      </c>
      <c r="I8" s="11">
        <v>2221472.4900000002</v>
      </c>
      <c r="J8" s="12">
        <v>0</v>
      </c>
      <c r="K8" s="12">
        <v>44</v>
      </c>
      <c r="L8" s="14">
        <f t="shared" si="0"/>
        <v>0.86274509803921573</v>
      </c>
      <c r="M8" s="24" t="s">
        <v>19</v>
      </c>
      <c r="N8" s="5"/>
      <c r="O8"/>
      <c r="P8"/>
      <c r="Q8"/>
      <c r="R8"/>
      <c r="S8"/>
      <c r="T8"/>
      <c r="U8"/>
    </row>
    <row r="9" spans="1:21" s="1" customFormat="1" ht="57" customHeight="1">
      <c r="A9" s="20" t="s">
        <v>6</v>
      </c>
      <c r="B9" s="21" t="s">
        <v>18</v>
      </c>
      <c r="C9" s="20" t="s">
        <v>65</v>
      </c>
      <c r="D9" s="20" t="s">
        <v>126</v>
      </c>
      <c r="E9" s="20" t="s">
        <v>100</v>
      </c>
      <c r="F9" s="22">
        <v>4750260</v>
      </c>
      <c r="G9" s="22">
        <v>4750260</v>
      </c>
      <c r="H9" s="4">
        <v>3301430.7</v>
      </c>
      <c r="I9" s="4">
        <v>3301430.7</v>
      </c>
      <c r="J9" s="13">
        <v>0</v>
      </c>
      <c r="K9" s="13">
        <v>43</v>
      </c>
      <c r="L9" s="15">
        <f t="shared" si="0"/>
        <v>0.84313725490196079</v>
      </c>
      <c r="M9" s="16" t="s">
        <v>19</v>
      </c>
      <c r="N9" s="5"/>
      <c r="O9"/>
      <c r="P9"/>
      <c r="Q9"/>
      <c r="R9"/>
      <c r="S9"/>
      <c r="T9"/>
      <c r="U9"/>
    </row>
    <row r="10" spans="1:21" s="1" customFormat="1" ht="57" customHeight="1">
      <c r="A10" s="43" t="s">
        <v>21</v>
      </c>
      <c r="B10" s="18" t="s">
        <v>18</v>
      </c>
      <c r="C10" s="43" t="s">
        <v>162</v>
      </c>
      <c r="D10" s="43" t="s">
        <v>166</v>
      </c>
      <c r="E10" s="43" t="s">
        <v>164</v>
      </c>
      <c r="F10" s="47">
        <v>7264352.1200000001</v>
      </c>
      <c r="G10" s="47">
        <v>6223604</v>
      </c>
      <c r="H10" s="39">
        <v>3357634.35</v>
      </c>
      <c r="I10" s="39">
        <v>3357634.35</v>
      </c>
      <c r="J10" s="40">
        <v>0</v>
      </c>
      <c r="K10" s="40">
        <v>42</v>
      </c>
      <c r="L10" s="48">
        <f>K10/51</f>
        <v>0.82352941176470584</v>
      </c>
      <c r="M10" s="41" t="s">
        <v>171</v>
      </c>
      <c r="N10" s="5"/>
      <c r="O10"/>
      <c r="P10"/>
      <c r="Q10"/>
      <c r="R10"/>
      <c r="S10"/>
      <c r="T10"/>
      <c r="U10"/>
    </row>
    <row r="11" spans="1:21" s="1" customFormat="1" ht="57" customHeight="1">
      <c r="A11" s="45" t="s">
        <v>22</v>
      </c>
      <c r="B11" s="50" t="s">
        <v>18</v>
      </c>
      <c r="C11" s="45" t="s">
        <v>66</v>
      </c>
      <c r="D11" s="45" t="s">
        <v>127</v>
      </c>
      <c r="E11" s="45" t="s">
        <v>101</v>
      </c>
      <c r="F11" s="51">
        <v>2140910.0499999998</v>
      </c>
      <c r="G11" s="51">
        <v>2140910.0499999998</v>
      </c>
      <c r="H11" s="52">
        <v>1498422.94</v>
      </c>
      <c r="I11" s="52">
        <v>1498422.94</v>
      </c>
      <c r="J11" s="53">
        <v>0</v>
      </c>
      <c r="K11" s="53">
        <v>41.5</v>
      </c>
      <c r="L11" s="54">
        <f t="shared" si="0"/>
        <v>0.81372549019607843</v>
      </c>
      <c r="M11" s="55" t="s">
        <v>19</v>
      </c>
      <c r="N11" s="5"/>
      <c r="O11"/>
      <c r="P11"/>
      <c r="Q11"/>
      <c r="R11"/>
      <c r="S11"/>
      <c r="T11"/>
      <c r="U11"/>
    </row>
    <row r="12" spans="1:21" s="1" customFormat="1" ht="57" customHeight="1">
      <c r="A12" s="43" t="s">
        <v>23</v>
      </c>
      <c r="B12" s="46" t="s">
        <v>18</v>
      </c>
      <c r="C12" s="43" t="s">
        <v>67</v>
      </c>
      <c r="D12" s="43" t="s">
        <v>128</v>
      </c>
      <c r="E12" s="43" t="s">
        <v>102</v>
      </c>
      <c r="F12" s="47">
        <v>7872959.2400000002</v>
      </c>
      <c r="G12" s="47">
        <v>6289371.6200000001</v>
      </c>
      <c r="H12" s="39">
        <v>4904451.9800000004</v>
      </c>
      <c r="I12" s="39">
        <v>4904451.9800000004</v>
      </c>
      <c r="J12" s="40">
        <v>0</v>
      </c>
      <c r="K12" s="40">
        <v>39.5</v>
      </c>
      <c r="L12" s="48">
        <f t="shared" si="0"/>
        <v>0.77450980392156865</v>
      </c>
      <c r="M12" s="41" t="s">
        <v>19</v>
      </c>
      <c r="N12" s="5"/>
      <c r="O12"/>
      <c r="P12"/>
      <c r="Q12"/>
      <c r="R12"/>
      <c r="S12"/>
      <c r="T12"/>
      <c r="U12"/>
    </row>
    <row r="13" spans="1:21" s="1" customFormat="1" ht="57" customHeight="1">
      <c r="A13" s="45" t="s">
        <v>24</v>
      </c>
      <c r="B13" s="50" t="s">
        <v>18</v>
      </c>
      <c r="C13" s="45" t="s">
        <v>68</v>
      </c>
      <c r="D13" s="45" t="s">
        <v>129</v>
      </c>
      <c r="E13" s="45" t="s">
        <v>103</v>
      </c>
      <c r="F13" s="51">
        <v>3999999.99</v>
      </c>
      <c r="G13" s="51">
        <v>3167967.48</v>
      </c>
      <c r="H13" s="52">
        <v>2534373.98</v>
      </c>
      <c r="I13" s="52">
        <v>2534373.98</v>
      </c>
      <c r="J13" s="53">
        <v>0</v>
      </c>
      <c r="K13" s="53">
        <v>39.5</v>
      </c>
      <c r="L13" s="54">
        <f t="shared" si="0"/>
        <v>0.77450980392156865</v>
      </c>
      <c r="M13" s="55" t="s">
        <v>19</v>
      </c>
      <c r="N13" s="5"/>
      <c r="O13"/>
      <c r="P13"/>
      <c r="Q13"/>
      <c r="R13"/>
      <c r="S13"/>
      <c r="T13"/>
      <c r="U13"/>
    </row>
    <row r="14" spans="1:21" s="1" customFormat="1" ht="57" customHeight="1">
      <c r="A14" s="43" t="s">
        <v>25</v>
      </c>
      <c r="B14" s="46" t="s">
        <v>18</v>
      </c>
      <c r="C14" s="43" t="s">
        <v>69</v>
      </c>
      <c r="D14" s="43" t="s">
        <v>130</v>
      </c>
      <c r="E14" s="43" t="s">
        <v>104</v>
      </c>
      <c r="F14" s="47">
        <v>5289000</v>
      </c>
      <c r="G14" s="47">
        <v>4300000</v>
      </c>
      <c r="H14" s="39">
        <v>3009570</v>
      </c>
      <c r="I14" s="39">
        <v>3009570</v>
      </c>
      <c r="J14" s="40">
        <v>0</v>
      </c>
      <c r="K14" s="40">
        <v>39</v>
      </c>
      <c r="L14" s="48">
        <f t="shared" si="0"/>
        <v>0.76470588235294112</v>
      </c>
      <c r="M14" s="41" t="s">
        <v>19</v>
      </c>
      <c r="N14" s="5"/>
      <c r="O14"/>
      <c r="P14"/>
      <c r="Q14"/>
      <c r="R14"/>
      <c r="S14"/>
      <c r="T14"/>
      <c r="U14"/>
    </row>
    <row r="15" spans="1:21" s="1" customFormat="1" ht="57" customHeight="1">
      <c r="A15" s="45" t="s">
        <v>26</v>
      </c>
      <c r="B15" s="50" t="s">
        <v>18</v>
      </c>
      <c r="C15" s="45" t="s">
        <v>167</v>
      </c>
      <c r="D15" s="45" t="s">
        <v>169</v>
      </c>
      <c r="E15" s="45" t="s">
        <v>168</v>
      </c>
      <c r="F15" s="51">
        <v>3256892.73</v>
      </c>
      <c r="G15" s="51">
        <v>3207938.73</v>
      </c>
      <c r="H15" s="52">
        <v>2566350.98</v>
      </c>
      <c r="I15" s="52">
        <v>2566350.98</v>
      </c>
      <c r="J15" s="53">
        <v>0</v>
      </c>
      <c r="K15" s="53">
        <v>38.5</v>
      </c>
      <c r="L15" s="54">
        <f t="shared" si="0"/>
        <v>0.75490196078431371</v>
      </c>
      <c r="M15" s="56" t="s">
        <v>19</v>
      </c>
      <c r="N15" s="5"/>
      <c r="O15"/>
      <c r="P15"/>
      <c r="Q15"/>
      <c r="R15"/>
      <c r="S15"/>
      <c r="T15"/>
      <c r="U15"/>
    </row>
    <row r="16" spans="1:21" s="1" customFormat="1" ht="57" customHeight="1">
      <c r="A16" s="43" t="s">
        <v>27</v>
      </c>
      <c r="B16" s="46" t="s">
        <v>18</v>
      </c>
      <c r="C16" s="43" t="s">
        <v>70</v>
      </c>
      <c r="D16" s="43" t="s">
        <v>131</v>
      </c>
      <c r="E16" s="43" t="s">
        <v>60</v>
      </c>
      <c r="F16" s="47">
        <v>644323.79</v>
      </c>
      <c r="G16" s="47">
        <v>437666.5</v>
      </c>
      <c r="H16" s="39">
        <v>301989.88</v>
      </c>
      <c r="I16" s="39">
        <v>301989.88</v>
      </c>
      <c r="J16" s="40">
        <v>0</v>
      </c>
      <c r="K16" s="40">
        <v>38.5</v>
      </c>
      <c r="L16" s="48">
        <f t="shared" si="0"/>
        <v>0.75490196078431371</v>
      </c>
      <c r="M16" s="49" t="s">
        <v>19</v>
      </c>
      <c r="N16" s="5"/>
      <c r="O16"/>
      <c r="P16"/>
      <c r="Q16"/>
      <c r="R16"/>
      <c r="S16"/>
      <c r="T16"/>
      <c r="U16"/>
    </row>
    <row r="17" spans="1:21" s="1" customFormat="1" ht="57" customHeight="1">
      <c r="A17" s="57" t="s">
        <v>19</v>
      </c>
      <c r="B17" s="57" t="s">
        <v>19</v>
      </c>
      <c r="C17" s="57" t="s">
        <v>19</v>
      </c>
      <c r="D17" s="57" t="s">
        <v>19</v>
      </c>
      <c r="E17" s="58" t="s">
        <v>8</v>
      </c>
      <c r="F17" s="52">
        <f>SUM(F6:F16)</f>
        <v>44517675.159999996</v>
      </c>
      <c r="G17" s="52">
        <f>SUM(G6:G16)</f>
        <v>39526965.770000003</v>
      </c>
      <c r="H17" s="52">
        <f>SUM(H6:H16)</f>
        <v>27742988.120000001</v>
      </c>
      <c r="I17" s="52">
        <f>SUM(I6:I16)</f>
        <v>27742988.120000001</v>
      </c>
      <c r="J17" s="53">
        <f>SUM(J6:J16)</f>
        <v>0</v>
      </c>
      <c r="K17" s="57" t="s">
        <v>19</v>
      </c>
      <c r="L17" s="57" t="s">
        <v>19</v>
      </c>
      <c r="M17" s="56" t="s">
        <v>19</v>
      </c>
      <c r="N17"/>
      <c r="O17"/>
      <c r="P17"/>
      <c r="Q17"/>
      <c r="R17"/>
      <c r="S17"/>
      <c r="T17"/>
      <c r="U17"/>
    </row>
    <row r="18" spans="1:21" ht="75" customHeight="1"/>
    <row r="19" spans="1:21" ht="63" customHeight="1">
      <c r="A19" s="62" t="s">
        <v>20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21" s="2" customFormat="1" ht="99" customHeight="1">
      <c r="A20" s="3" t="s">
        <v>0</v>
      </c>
      <c r="B20" s="3" t="s">
        <v>9</v>
      </c>
      <c r="C20" s="3" t="s">
        <v>7</v>
      </c>
      <c r="D20" s="3" t="s">
        <v>1</v>
      </c>
      <c r="E20" s="3" t="s">
        <v>2</v>
      </c>
      <c r="F20" s="3" t="s">
        <v>10</v>
      </c>
      <c r="G20" s="3" t="s">
        <v>11</v>
      </c>
      <c r="H20" s="3" t="s">
        <v>15</v>
      </c>
      <c r="I20" s="3" t="s">
        <v>14</v>
      </c>
      <c r="J20" s="3" t="s">
        <v>13</v>
      </c>
      <c r="K20" s="3" t="s">
        <v>12</v>
      </c>
      <c r="L20" s="3" t="s">
        <v>16</v>
      </c>
      <c r="M20" s="3" t="s">
        <v>17</v>
      </c>
    </row>
    <row r="21" spans="1:21" s="2" customFormat="1" ht="20.25" customHeight="1">
      <c r="A21" s="3">
        <v>1</v>
      </c>
      <c r="B21" s="7">
        <v>2</v>
      </c>
      <c r="C21" s="3">
        <v>3</v>
      </c>
      <c r="D21" s="7">
        <v>4</v>
      </c>
      <c r="E21" s="3">
        <v>5</v>
      </c>
      <c r="F21" s="7">
        <v>6</v>
      </c>
      <c r="G21" s="3">
        <v>7</v>
      </c>
      <c r="H21" s="7">
        <v>8</v>
      </c>
      <c r="I21" s="3">
        <v>9</v>
      </c>
      <c r="J21" s="7">
        <v>10</v>
      </c>
      <c r="K21" s="3">
        <v>11</v>
      </c>
      <c r="L21" s="7">
        <v>12</v>
      </c>
      <c r="M21" s="3">
        <v>13</v>
      </c>
    </row>
    <row r="22" spans="1:21" s="2" customFormat="1" ht="42.75">
      <c r="A22" s="38" t="s">
        <v>3</v>
      </c>
      <c r="B22" s="35" t="s">
        <v>18</v>
      </c>
      <c r="C22" s="36" t="s">
        <v>75</v>
      </c>
      <c r="D22" s="37" t="s">
        <v>136</v>
      </c>
      <c r="E22" s="36" t="s">
        <v>52</v>
      </c>
      <c r="F22" s="22">
        <v>5630441.46</v>
      </c>
      <c r="G22" s="22">
        <v>4596480.87</v>
      </c>
      <c r="H22" s="4">
        <v>3438087.68</v>
      </c>
      <c r="I22" s="4">
        <v>3438087.68</v>
      </c>
      <c r="J22" s="13">
        <v>0</v>
      </c>
      <c r="K22" s="13">
        <v>38</v>
      </c>
      <c r="L22" s="15">
        <v>0.74509803921568629</v>
      </c>
      <c r="M22" s="38" t="s">
        <v>19</v>
      </c>
    </row>
    <row r="23" spans="1:21" s="2" customFormat="1" ht="42.75">
      <c r="A23" s="17" t="s">
        <v>4</v>
      </c>
      <c r="B23" s="18" t="s">
        <v>18</v>
      </c>
      <c r="C23" s="17" t="s">
        <v>71</v>
      </c>
      <c r="D23" s="17" t="s">
        <v>132</v>
      </c>
      <c r="E23" s="17" t="s">
        <v>58</v>
      </c>
      <c r="F23" s="19">
        <v>800161.02</v>
      </c>
      <c r="G23" s="19">
        <v>800161.02</v>
      </c>
      <c r="H23" s="11">
        <v>552111.1</v>
      </c>
      <c r="I23" s="11">
        <v>552111.1</v>
      </c>
      <c r="J23" s="12">
        <v>0</v>
      </c>
      <c r="K23" s="12">
        <v>38</v>
      </c>
      <c r="L23" s="14">
        <f t="shared" ref="L23:L26" si="1">K23/51</f>
        <v>0.74509803921568629</v>
      </c>
      <c r="M23" s="33" t="s">
        <v>19</v>
      </c>
    </row>
    <row r="24" spans="1:21" s="2" customFormat="1" ht="42.75">
      <c r="A24" s="20" t="s">
        <v>5</v>
      </c>
      <c r="B24" s="21" t="s">
        <v>18</v>
      </c>
      <c r="C24" s="20" t="s">
        <v>72</v>
      </c>
      <c r="D24" s="20" t="s">
        <v>133</v>
      </c>
      <c r="E24" s="20" t="s">
        <v>48</v>
      </c>
      <c r="F24" s="22">
        <v>5121890.01</v>
      </c>
      <c r="G24" s="22">
        <v>5030890.01</v>
      </c>
      <c r="H24" s="4">
        <v>3471314.1</v>
      </c>
      <c r="I24" s="4">
        <v>3471314.1</v>
      </c>
      <c r="J24" s="13">
        <v>0</v>
      </c>
      <c r="K24" s="13">
        <v>38</v>
      </c>
      <c r="L24" s="15">
        <f t="shared" si="1"/>
        <v>0.74509803921568629</v>
      </c>
      <c r="M24" s="34" t="s">
        <v>19</v>
      </c>
    </row>
    <row r="25" spans="1:21" s="2" customFormat="1" ht="42.75">
      <c r="A25" s="42" t="s">
        <v>6</v>
      </c>
      <c r="B25" s="18" t="s">
        <v>18</v>
      </c>
      <c r="C25" s="17" t="s">
        <v>73</v>
      </c>
      <c r="D25" s="17" t="s">
        <v>134</v>
      </c>
      <c r="E25" s="17" t="s">
        <v>105</v>
      </c>
      <c r="F25" s="19">
        <v>5206245.29</v>
      </c>
      <c r="G25" s="19">
        <v>3918394.15</v>
      </c>
      <c r="H25" s="11">
        <v>3134715.32</v>
      </c>
      <c r="I25" s="11">
        <v>3134715.32</v>
      </c>
      <c r="J25" s="12">
        <v>0</v>
      </c>
      <c r="K25" s="12">
        <v>38</v>
      </c>
      <c r="L25" s="14">
        <f t="shared" si="1"/>
        <v>0.74509803921568629</v>
      </c>
      <c r="M25" s="33" t="s">
        <v>19</v>
      </c>
    </row>
    <row r="26" spans="1:21" s="2" customFormat="1" ht="42.75">
      <c r="A26" s="44" t="s">
        <v>21</v>
      </c>
      <c r="B26" s="21" t="s">
        <v>18</v>
      </c>
      <c r="C26" s="20" t="s">
        <v>74</v>
      </c>
      <c r="D26" s="20" t="s">
        <v>135</v>
      </c>
      <c r="E26" s="20" t="s">
        <v>49</v>
      </c>
      <c r="F26" s="22">
        <v>7218825.1200000001</v>
      </c>
      <c r="G26" s="22">
        <v>4450332.45</v>
      </c>
      <c r="H26" s="4">
        <v>2944339.94</v>
      </c>
      <c r="I26" s="4">
        <v>2944339.94</v>
      </c>
      <c r="J26" s="13">
        <v>0</v>
      </c>
      <c r="K26" s="13">
        <v>38</v>
      </c>
      <c r="L26" s="15">
        <f t="shared" si="1"/>
        <v>0.74509803921568629</v>
      </c>
      <c r="M26" s="34" t="s">
        <v>19</v>
      </c>
    </row>
    <row r="27" spans="1:21" s="1" customFormat="1" ht="57" customHeight="1">
      <c r="A27" s="43" t="s">
        <v>22</v>
      </c>
      <c r="B27" s="18" t="s">
        <v>18</v>
      </c>
      <c r="C27" s="25" t="s">
        <v>76</v>
      </c>
      <c r="D27" s="25" t="s">
        <v>137</v>
      </c>
      <c r="E27" s="25" t="s">
        <v>59</v>
      </c>
      <c r="F27" s="26">
        <v>10155495</v>
      </c>
      <c r="G27" s="26">
        <v>6677000</v>
      </c>
      <c r="H27" s="27">
        <v>2947227.8</v>
      </c>
      <c r="I27" s="27">
        <v>2947227.8</v>
      </c>
      <c r="J27" s="12">
        <v>0</v>
      </c>
      <c r="K27" s="28">
        <v>37.5</v>
      </c>
      <c r="L27" s="14">
        <f>K27/51</f>
        <v>0.73529411764705888</v>
      </c>
      <c r="M27" s="24" t="s">
        <v>19</v>
      </c>
      <c r="N27" s="5"/>
      <c r="O27"/>
      <c r="P27"/>
      <c r="Q27"/>
      <c r="R27"/>
      <c r="S27"/>
      <c r="T27"/>
      <c r="U27"/>
    </row>
    <row r="28" spans="1:21" s="1" customFormat="1" ht="57" customHeight="1">
      <c r="A28" s="38" t="s">
        <v>23</v>
      </c>
      <c r="B28" s="21" t="s">
        <v>18</v>
      </c>
      <c r="C28" s="20" t="s">
        <v>77</v>
      </c>
      <c r="D28" s="20" t="s">
        <v>138</v>
      </c>
      <c r="E28" s="20" t="s">
        <v>106</v>
      </c>
      <c r="F28" s="22">
        <v>4173980.55</v>
      </c>
      <c r="G28" s="22">
        <v>3338365</v>
      </c>
      <c r="H28" s="4">
        <v>2336521.66</v>
      </c>
      <c r="I28" s="4">
        <v>2336521.66</v>
      </c>
      <c r="J28" s="13">
        <v>0</v>
      </c>
      <c r="K28" s="13">
        <v>37</v>
      </c>
      <c r="L28" s="15">
        <f>K28/51</f>
        <v>0.72549019607843135</v>
      </c>
      <c r="M28" s="16" t="s">
        <v>19</v>
      </c>
      <c r="N28" s="5"/>
      <c r="O28"/>
      <c r="P28"/>
      <c r="Q28"/>
      <c r="R28"/>
      <c r="S28"/>
      <c r="T28"/>
      <c r="U28"/>
    </row>
    <row r="29" spans="1:21" s="1" customFormat="1" ht="57" customHeight="1">
      <c r="A29" s="17" t="s">
        <v>24</v>
      </c>
      <c r="B29" s="18" t="s">
        <v>18</v>
      </c>
      <c r="C29" s="29" t="s">
        <v>82</v>
      </c>
      <c r="D29" s="29" t="s">
        <v>143</v>
      </c>
      <c r="E29" s="29" t="s">
        <v>110</v>
      </c>
      <c r="F29" s="30">
        <v>4807484.95</v>
      </c>
      <c r="G29" s="30">
        <v>4775937.58</v>
      </c>
      <c r="H29" s="31">
        <v>3511269.3</v>
      </c>
      <c r="I29" s="31">
        <v>3511269.3</v>
      </c>
      <c r="J29" s="12">
        <v>0</v>
      </c>
      <c r="K29" s="32">
        <v>37</v>
      </c>
      <c r="L29" s="14">
        <f t="shared" ref="L29:L51" si="2">K29/51</f>
        <v>0.72549019607843135</v>
      </c>
      <c r="M29" s="24" t="s">
        <v>19</v>
      </c>
      <c r="N29" s="5"/>
      <c r="O29"/>
      <c r="P29"/>
      <c r="Q29"/>
      <c r="R29"/>
      <c r="S29"/>
      <c r="T29"/>
      <c r="U29"/>
    </row>
    <row r="30" spans="1:21" s="1" customFormat="1" ht="57" customHeight="1">
      <c r="A30" s="20" t="s">
        <v>25</v>
      </c>
      <c r="B30" s="21" t="s">
        <v>18</v>
      </c>
      <c r="C30" s="20" t="s">
        <v>78</v>
      </c>
      <c r="D30" s="20" t="s">
        <v>139</v>
      </c>
      <c r="E30" s="20" t="s">
        <v>55</v>
      </c>
      <c r="F30" s="22">
        <v>743607.87</v>
      </c>
      <c r="G30" s="22">
        <v>737224.17</v>
      </c>
      <c r="H30" s="4">
        <v>508684.67</v>
      </c>
      <c r="I30" s="4">
        <v>508684.67</v>
      </c>
      <c r="J30" s="13">
        <v>0</v>
      </c>
      <c r="K30" s="13">
        <v>36.5</v>
      </c>
      <c r="L30" s="15">
        <f t="shared" si="2"/>
        <v>0.71568627450980393</v>
      </c>
      <c r="M30" s="16" t="s">
        <v>19</v>
      </c>
      <c r="N30" s="5"/>
      <c r="O30"/>
      <c r="P30"/>
      <c r="Q30"/>
      <c r="R30"/>
      <c r="S30"/>
      <c r="T30"/>
      <c r="U30"/>
    </row>
    <row r="31" spans="1:21" s="1" customFormat="1" ht="57" customHeight="1">
      <c r="A31" s="42" t="s">
        <v>26</v>
      </c>
      <c r="B31" s="18" t="s">
        <v>18</v>
      </c>
      <c r="C31" s="29" t="s">
        <v>79</v>
      </c>
      <c r="D31" s="29" t="s">
        <v>140</v>
      </c>
      <c r="E31" s="17" t="s">
        <v>107</v>
      </c>
      <c r="F31" s="19">
        <v>4587632.43</v>
      </c>
      <c r="G31" s="19">
        <v>4398984.72</v>
      </c>
      <c r="H31" s="11">
        <v>3280171.14</v>
      </c>
      <c r="I31" s="11">
        <v>3280171.14</v>
      </c>
      <c r="J31" s="12">
        <v>0</v>
      </c>
      <c r="K31" s="12">
        <v>36.5</v>
      </c>
      <c r="L31" s="14">
        <f t="shared" si="2"/>
        <v>0.71568627450980393</v>
      </c>
      <c r="M31" s="24" t="s">
        <v>19</v>
      </c>
      <c r="N31" s="5"/>
      <c r="O31"/>
      <c r="P31"/>
      <c r="Q31"/>
      <c r="R31"/>
      <c r="S31"/>
      <c r="T31"/>
      <c r="U31"/>
    </row>
    <row r="32" spans="1:21" s="1" customFormat="1" ht="57" customHeight="1">
      <c r="A32" s="59" t="s">
        <v>27</v>
      </c>
      <c r="B32" s="50" t="s">
        <v>18</v>
      </c>
      <c r="C32" s="60" t="s">
        <v>161</v>
      </c>
      <c r="D32" s="60" t="s">
        <v>165</v>
      </c>
      <c r="E32" s="45" t="s">
        <v>163</v>
      </c>
      <c r="F32" s="51">
        <v>6191051.8499999996</v>
      </c>
      <c r="G32" s="51">
        <v>5966787.1500000004</v>
      </c>
      <c r="H32" s="52">
        <v>3464316.61</v>
      </c>
      <c r="I32" s="52">
        <v>3464316.61</v>
      </c>
      <c r="J32" s="13">
        <v>0</v>
      </c>
      <c r="K32" s="53">
        <v>36</v>
      </c>
      <c r="L32" s="54">
        <f>K32/51</f>
        <v>0.70588235294117652</v>
      </c>
      <c r="M32" s="55" t="s">
        <v>171</v>
      </c>
      <c r="N32" s="5"/>
      <c r="O32"/>
      <c r="P32"/>
      <c r="Q32"/>
      <c r="R32"/>
      <c r="S32"/>
      <c r="T32"/>
      <c r="U32"/>
    </row>
    <row r="33" spans="1:21" s="1" customFormat="1" ht="57" customHeight="1">
      <c r="A33" s="43" t="s">
        <v>28</v>
      </c>
      <c r="B33" s="46" t="s">
        <v>18</v>
      </c>
      <c r="C33" s="43" t="s">
        <v>80</v>
      </c>
      <c r="D33" s="43" t="s">
        <v>141</v>
      </c>
      <c r="E33" s="43" t="s">
        <v>108</v>
      </c>
      <c r="F33" s="47">
        <v>6833659.8300000001</v>
      </c>
      <c r="G33" s="47">
        <v>4320000</v>
      </c>
      <c r="H33" s="39">
        <v>3365280</v>
      </c>
      <c r="I33" s="39">
        <v>3365280</v>
      </c>
      <c r="J33" s="40">
        <v>0</v>
      </c>
      <c r="K33" s="40">
        <v>35.5</v>
      </c>
      <c r="L33" s="48">
        <f t="shared" si="2"/>
        <v>0.69607843137254899</v>
      </c>
      <c r="M33" s="41" t="s">
        <v>19</v>
      </c>
      <c r="N33" s="5"/>
      <c r="O33"/>
      <c r="P33"/>
      <c r="Q33"/>
      <c r="R33"/>
      <c r="S33"/>
      <c r="T33"/>
      <c r="U33"/>
    </row>
    <row r="34" spans="1:21" s="1" customFormat="1" ht="57" customHeight="1">
      <c r="A34" s="45" t="s">
        <v>29</v>
      </c>
      <c r="B34" s="50" t="s">
        <v>18</v>
      </c>
      <c r="C34" s="60" t="s">
        <v>81</v>
      </c>
      <c r="D34" s="60" t="s">
        <v>142</v>
      </c>
      <c r="E34" s="45" t="s">
        <v>109</v>
      </c>
      <c r="F34" s="51">
        <v>4297900.01</v>
      </c>
      <c r="G34" s="51">
        <v>3975500.01</v>
      </c>
      <c r="H34" s="52">
        <v>2782850</v>
      </c>
      <c r="I34" s="52">
        <v>2782850</v>
      </c>
      <c r="J34" s="53">
        <v>0</v>
      </c>
      <c r="K34" s="53">
        <v>35.5</v>
      </c>
      <c r="L34" s="54">
        <f t="shared" si="2"/>
        <v>0.69607843137254899</v>
      </c>
      <c r="M34" s="55" t="s">
        <v>19</v>
      </c>
      <c r="N34" s="5"/>
      <c r="O34"/>
      <c r="P34"/>
      <c r="Q34"/>
      <c r="R34"/>
      <c r="S34"/>
      <c r="T34"/>
      <c r="U34"/>
    </row>
    <row r="35" spans="1:21" s="1" customFormat="1" ht="57" customHeight="1">
      <c r="A35" s="42" t="s">
        <v>30</v>
      </c>
      <c r="B35" s="46" t="s">
        <v>18</v>
      </c>
      <c r="C35" s="43" t="s">
        <v>83</v>
      </c>
      <c r="D35" s="43" t="s">
        <v>144</v>
      </c>
      <c r="E35" s="43" t="s">
        <v>56</v>
      </c>
      <c r="F35" s="47">
        <v>1070987.17</v>
      </c>
      <c r="G35" s="47">
        <v>866418.05</v>
      </c>
      <c r="H35" s="39">
        <v>605626.21</v>
      </c>
      <c r="I35" s="39">
        <v>605626.21</v>
      </c>
      <c r="J35" s="40">
        <v>0</v>
      </c>
      <c r="K35" s="40">
        <v>35</v>
      </c>
      <c r="L35" s="48">
        <f t="shared" si="2"/>
        <v>0.68627450980392157</v>
      </c>
      <c r="M35" s="41" t="s">
        <v>19</v>
      </c>
      <c r="N35" s="5"/>
      <c r="O35"/>
      <c r="P35"/>
      <c r="Q35"/>
      <c r="R35"/>
      <c r="S35"/>
      <c r="T35"/>
      <c r="U35"/>
    </row>
    <row r="36" spans="1:21" s="1" customFormat="1" ht="57" customHeight="1">
      <c r="A36" s="45" t="s">
        <v>31</v>
      </c>
      <c r="B36" s="50" t="s">
        <v>18</v>
      </c>
      <c r="C36" s="60" t="s">
        <v>84</v>
      </c>
      <c r="D36" s="60" t="s">
        <v>145</v>
      </c>
      <c r="E36" s="45" t="s">
        <v>111</v>
      </c>
      <c r="F36" s="51">
        <v>3111758.94</v>
      </c>
      <c r="G36" s="51">
        <v>3081289.57</v>
      </c>
      <c r="H36" s="52">
        <v>2156594.5699999998</v>
      </c>
      <c r="I36" s="52">
        <v>2156594.5699999998</v>
      </c>
      <c r="J36" s="53">
        <v>0</v>
      </c>
      <c r="K36" s="53">
        <v>35</v>
      </c>
      <c r="L36" s="54">
        <f t="shared" si="2"/>
        <v>0.68627450980392157</v>
      </c>
      <c r="M36" s="55" t="s">
        <v>19</v>
      </c>
      <c r="N36" s="5"/>
      <c r="O36"/>
      <c r="P36"/>
      <c r="Q36"/>
      <c r="R36"/>
      <c r="S36"/>
      <c r="T36"/>
      <c r="U36"/>
    </row>
    <row r="37" spans="1:21" s="1" customFormat="1" ht="57" customHeight="1">
      <c r="A37" s="43" t="s">
        <v>32</v>
      </c>
      <c r="B37" s="46" t="s">
        <v>18</v>
      </c>
      <c r="C37" s="43" t="s">
        <v>85</v>
      </c>
      <c r="D37" s="43" t="s">
        <v>146</v>
      </c>
      <c r="E37" s="43" t="s">
        <v>112</v>
      </c>
      <c r="F37" s="47">
        <v>2088662</v>
      </c>
      <c r="G37" s="47">
        <v>2082512</v>
      </c>
      <c r="H37" s="39">
        <v>1455675.88</v>
      </c>
      <c r="I37" s="39">
        <v>1455675.88</v>
      </c>
      <c r="J37" s="40">
        <v>0</v>
      </c>
      <c r="K37" s="40">
        <v>35</v>
      </c>
      <c r="L37" s="48">
        <f t="shared" si="2"/>
        <v>0.68627450980392157</v>
      </c>
      <c r="M37" s="41" t="s">
        <v>19</v>
      </c>
      <c r="N37" s="5"/>
      <c r="O37"/>
      <c r="P37"/>
      <c r="Q37"/>
      <c r="R37"/>
      <c r="S37"/>
      <c r="T37"/>
      <c r="U37"/>
    </row>
    <row r="38" spans="1:21" s="1" customFormat="1" ht="57" customHeight="1">
      <c r="A38" s="59" t="s">
        <v>33</v>
      </c>
      <c r="B38" s="50" t="s">
        <v>18</v>
      </c>
      <c r="C38" s="60" t="s">
        <v>86</v>
      </c>
      <c r="D38" s="60" t="s">
        <v>147</v>
      </c>
      <c r="E38" s="45" t="s">
        <v>53</v>
      </c>
      <c r="F38" s="51">
        <v>2313423.06</v>
      </c>
      <c r="G38" s="51">
        <v>2313423.06</v>
      </c>
      <c r="H38" s="52">
        <v>1850738.44</v>
      </c>
      <c r="I38" s="52">
        <v>1850738.44</v>
      </c>
      <c r="J38" s="53">
        <v>0</v>
      </c>
      <c r="K38" s="53">
        <v>34.5</v>
      </c>
      <c r="L38" s="54">
        <f t="shared" si="2"/>
        <v>0.67647058823529416</v>
      </c>
      <c r="M38" s="55" t="s">
        <v>19</v>
      </c>
      <c r="N38" s="5"/>
      <c r="O38"/>
      <c r="P38"/>
      <c r="Q38"/>
      <c r="R38"/>
      <c r="S38"/>
      <c r="T38"/>
      <c r="U38"/>
    </row>
    <row r="39" spans="1:21" s="1" customFormat="1" ht="57" customHeight="1">
      <c r="A39" s="43" t="s">
        <v>34</v>
      </c>
      <c r="B39" s="46" t="s">
        <v>18</v>
      </c>
      <c r="C39" s="43" t="s">
        <v>87</v>
      </c>
      <c r="D39" s="43" t="s">
        <v>148</v>
      </c>
      <c r="E39" s="43" t="s">
        <v>113</v>
      </c>
      <c r="F39" s="47">
        <v>503004.29</v>
      </c>
      <c r="G39" s="47">
        <v>483484.19</v>
      </c>
      <c r="H39" s="39">
        <v>333604.09000000003</v>
      </c>
      <c r="I39" s="39">
        <v>333604.09000000003</v>
      </c>
      <c r="J39" s="40">
        <v>0</v>
      </c>
      <c r="K39" s="40">
        <v>34.5</v>
      </c>
      <c r="L39" s="48">
        <f t="shared" si="2"/>
        <v>0.67647058823529416</v>
      </c>
      <c r="M39" s="41" t="s">
        <v>19</v>
      </c>
      <c r="N39" s="5"/>
      <c r="O39"/>
      <c r="P39"/>
      <c r="Q39"/>
      <c r="R39"/>
      <c r="S39"/>
      <c r="T39"/>
      <c r="U39"/>
    </row>
    <row r="40" spans="1:21" s="1" customFormat="1" ht="57" customHeight="1">
      <c r="A40" s="45" t="s">
        <v>35</v>
      </c>
      <c r="B40" s="50" t="s">
        <v>18</v>
      </c>
      <c r="C40" s="60" t="s">
        <v>88</v>
      </c>
      <c r="D40" s="60" t="s">
        <v>149</v>
      </c>
      <c r="E40" s="45" t="s">
        <v>114</v>
      </c>
      <c r="F40" s="51">
        <v>4919180</v>
      </c>
      <c r="G40" s="51">
        <v>3818032.52</v>
      </c>
      <c r="H40" s="52">
        <v>3054426.01</v>
      </c>
      <c r="I40" s="52">
        <v>3054426.01</v>
      </c>
      <c r="J40" s="53">
        <v>0</v>
      </c>
      <c r="K40" s="53">
        <v>34.5</v>
      </c>
      <c r="L40" s="54">
        <f t="shared" si="2"/>
        <v>0.67647058823529416</v>
      </c>
      <c r="M40" s="55" t="s">
        <v>19</v>
      </c>
      <c r="N40" s="5"/>
      <c r="O40"/>
      <c r="P40"/>
      <c r="Q40"/>
      <c r="R40"/>
      <c r="S40"/>
      <c r="T40"/>
      <c r="U40"/>
    </row>
    <row r="41" spans="1:21" s="1" customFormat="1" ht="57" customHeight="1">
      <c r="A41" s="42" t="s">
        <v>36</v>
      </c>
      <c r="B41" s="46" t="s">
        <v>18</v>
      </c>
      <c r="C41" s="43" t="s">
        <v>89</v>
      </c>
      <c r="D41" s="43" t="s">
        <v>150</v>
      </c>
      <c r="E41" s="43" t="s">
        <v>61</v>
      </c>
      <c r="F41" s="47">
        <v>10196624.470000001</v>
      </c>
      <c r="G41" s="47">
        <v>8052680.3300000001</v>
      </c>
      <c r="H41" s="39">
        <v>3481978.97</v>
      </c>
      <c r="I41" s="39">
        <v>3481978.97</v>
      </c>
      <c r="J41" s="40">
        <v>0</v>
      </c>
      <c r="K41" s="40">
        <v>34.5</v>
      </c>
      <c r="L41" s="48">
        <f t="shared" si="2"/>
        <v>0.67647058823529416</v>
      </c>
      <c r="M41" s="41" t="s">
        <v>19</v>
      </c>
      <c r="N41" s="5"/>
      <c r="O41"/>
      <c r="P41"/>
      <c r="Q41"/>
      <c r="R41"/>
      <c r="S41"/>
      <c r="T41"/>
      <c r="U41"/>
    </row>
    <row r="42" spans="1:21" s="1" customFormat="1" ht="57" customHeight="1">
      <c r="A42" s="45" t="s">
        <v>37</v>
      </c>
      <c r="B42" s="50" t="s">
        <v>18</v>
      </c>
      <c r="C42" s="60" t="s">
        <v>90</v>
      </c>
      <c r="D42" s="60" t="s">
        <v>151</v>
      </c>
      <c r="E42" s="45" t="s">
        <v>115</v>
      </c>
      <c r="F42" s="51">
        <v>1893858.43</v>
      </c>
      <c r="G42" s="51">
        <v>1893858.43</v>
      </c>
      <c r="H42" s="52">
        <v>1515086.74</v>
      </c>
      <c r="I42" s="52">
        <v>1515086.74</v>
      </c>
      <c r="J42" s="53">
        <v>0</v>
      </c>
      <c r="K42" s="53">
        <v>34</v>
      </c>
      <c r="L42" s="54">
        <f t="shared" si="2"/>
        <v>0.66666666666666663</v>
      </c>
      <c r="M42" s="55" t="s">
        <v>19</v>
      </c>
      <c r="N42" s="5"/>
      <c r="O42"/>
      <c r="P42"/>
      <c r="Q42"/>
      <c r="R42"/>
      <c r="S42"/>
      <c r="T42"/>
      <c r="U42"/>
    </row>
    <row r="43" spans="1:21" s="1" customFormat="1" ht="57" customHeight="1">
      <c r="A43" s="43" t="s">
        <v>38</v>
      </c>
      <c r="B43" s="46" t="s">
        <v>18</v>
      </c>
      <c r="C43" s="43" t="s">
        <v>91</v>
      </c>
      <c r="D43" s="43" t="s">
        <v>152</v>
      </c>
      <c r="E43" s="43" t="s">
        <v>116</v>
      </c>
      <c r="F43" s="47">
        <v>1219877.1000000001</v>
      </c>
      <c r="G43" s="47">
        <v>991770</v>
      </c>
      <c r="H43" s="39">
        <v>733909.8</v>
      </c>
      <c r="I43" s="39">
        <v>733909.8</v>
      </c>
      <c r="J43" s="40">
        <v>0</v>
      </c>
      <c r="K43" s="40">
        <v>34</v>
      </c>
      <c r="L43" s="48">
        <f t="shared" si="2"/>
        <v>0.66666666666666663</v>
      </c>
      <c r="M43" s="41" t="s">
        <v>19</v>
      </c>
      <c r="N43" s="5"/>
      <c r="O43"/>
      <c r="P43"/>
      <c r="Q43"/>
      <c r="R43"/>
      <c r="S43"/>
      <c r="T43"/>
      <c r="U43"/>
    </row>
    <row r="44" spans="1:21" s="1" customFormat="1" ht="57" customHeight="1">
      <c r="A44" s="59" t="s">
        <v>39</v>
      </c>
      <c r="B44" s="50" t="s">
        <v>18</v>
      </c>
      <c r="C44" s="60" t="s">
        <v>92</v>
      </c>
      <c r="D44" s="60" t="s">
        <v>153</v>
      </c>
      <c r="E44" s="45" t="s">
        <v>117</v>
      </c>
      <c r="F44" s="51">
        <v>1648620.68</v>
      </c>
      <c r="G44" s="51">
        <v>1122894.6399999999</v>
      </c>
      <c r="H44" s="52">
        <v>774797.3</v>
      </c>
      <c r="I44" s="52">
        <v>774797.3</v>
      </c>
      <c r="J44" s="53">
        <v>0</v>
      </c>
      <c r="K44" s="53">
        <v>34</v>
      </c>
      <c r="L44" s="54">
        <f t="shared" si="2"/>
        <v>0.66666666666666663</v>
      </c>
      <c r="M44" s="55" t="s">
        <v>19</v>
      </c>
      <c r="N44" s="5"/>
      <c r="O44"/>
      <c r="P44"/>
      <c r="Q44"/>
      <c r="R44"/>
      <c r="S44"/>
      <c r="T44"/>
      <c r="U44"/>
    </row>
    <row r="45" spans="1:21" s="1" customFormat="1" ht="57" customHeight="1">
      <c r="A45" s="43" t="s">
        <v>40</v>
      </c>
      <c r="B45" s="46" t="s">
        <v>18</v>
      </c>
      <c r="C45" s="43" t="s">
        <v>93</v>
      </c>
      <c r="D45" s="43" t="s">
        <v>154</v>
      </c>
      <c r="E45" s="43" t="s">
        <v>51</v>
      </c>
      <c r="F45" s="47">
        <v>11827128.189999999</v>
      </c>
      <c r="G45" s="47">
        <v>8178535.5</v>
      </c>
      <c r="H45" s="39">
        <v>3533127.33</v>
      </c>
      <c r="I45" s="39">
        <v>3533127.33</v>
      </c>
      <c r="J45" s="40">
        <v>0</v>
      </c>
      <c r="K45" s="40">
        <v>33</v>
      </c>
      <c r="L45" s="48">
        <f t="shared" si="2"/>
        <v>0.6470588235294118</v>
      </c>
      <c r="M45" s="41" t="s">
        <v>19</v>
      </c>
      <c r="N45" s="5"/>
      <c r="O45"/>
      <c r="P45"/>
      <c r="Q45"/>
      <c r="R45"/>
      <c r="S45"/>
      <c r="T45"/>
      <c r="U45"/>
    </row>
    <row r="46" spans="1:21" s="1" customFormat="1" ht="57" customHeight="1">
      <c r="A46" s="45" t="s">
        <v>41</v>
      </c>
      <c r="B46" s="50" t="s">
        <v>18</v>
      </c>
      <c r="C46" s="60" t="s">
        <v>94</v>
      </c>
      <c r="D46" s="60" t="s">
        <v>155</v>
      </c>
      <c r="E46" s="45" t="s">
        <v>57</v>
      </c>
      <c r="F46" s="51">
        <v>6318428.8099999996</v>
      </c>
      <c r="G46" s="51">
        <v>4488134.12</v>
      </c>
      <c r="H46" s="52">
        <v>3415021.25</v>
      </c>
      <c r="I46" s="52">
        <v>3415021.25</v>
      </c>
      <c r="J46" s="53">
        <v>0</v>
      </c>
      <c r="K46" s="53">
        <v>32.5</v>
      </c>
      <c r="L46" s="54">
        <f t="shared" si="2"/>
        <v>0.63725490196078427</v>
      </c>
      <c r="M46" s="55" t="s">
        <v>19</v>
      </c>
      <c r="N46" s="5"/>
      <c r="O46"/>
      <c r="P46"/>
      <c r="Q46"/>
      <c r="R46"/>
      <c r="S46"/>
      <c r="T46"/>
      <c r="U46"/>
    </row>
    <row r="47" spans="1:21" s="1" customFormat="1" ht="57" customHeight="1">
      <c r="A47" s="42" t="s">
        <v>42</v>
      </c>
      <c r="B47" s="46" t="s">
        <v>18</v>
      </c>
      <c r="C47" s="43" t="s">
        <v>95</v>
      </c>
      <c r="D47" s="43" t="s">
        <v>156</v>
      </c>
      <c r="E47" s="43" t="s">
        <v>118</v>
      </c>
      <c r="F47" s="47">
        <v>5665995</v>
      </c>
      <c r="G47" s="47">
        <v>4606500</v>
      </c>
      <c r="H47" s="39">
        <v>3533185.5</v>
      </c>
      <c r="I47" s="39">
        <v>3533185.5</v>
      </c>
      <c r="J47" s="40">
        <v>0</v>
      </c>
      <c r="K47" s="40">
        <v>32.5</v>
      </c>
      <c r="L47" s="48">
        <f t="shared" si="2"/>
        <v>0.63725490196078427</v>
      </c>
      <c r="M47" s="41" t="s">
        <v>19</v>
      </c>
      <c r="N47" s="5"/>
      <c r="O47"/>
      <c r="P47"/>
      <c r="Q47"/>
      <c r="R47"/>
      <c r="S47"/>
      <c r="T47"/>
      <c r="U47"/>
    </row>
    <row r="48" spans="1:21" s="1" customFormat="1" ht="57" customHeight="1">
      <c r="A48" s="45" t="s">
        <v>43</v>
      </c>
      <c r="B48" s="50" t="s">
        <v>18</v>
      </c>
      <c r="C48" s="60" t="s">
        <v>96</v>
      </c>
      <c r="D48" s="60" t="s">
        <v>157</v>
      </c>
      <c r="E48" s="45" t="s">
        <v>119</v>
      </c>
      <c r="F48" s="51">
        <v>1673777.9</v>
      </c>
      <c r="G48" s="51">
        <v>1440200.9</v>
      </c>
      <c r="H48" s="52">
        <v>1078710.47</v>
      </c>
      <c r="I48" s="52">
        <v>1078710.47</v>
      </c>
      <c r="J48" s="53">
        <v>0</v>
      </c>
      <c r="K48" s="53">
        <v>32.5</v>
      </c>
      <c r="L48" s="54">
        <f t="shared" si="2"/>
        <v>0.63725490196078427</v>
      </c>
      <c r="M48" s="55" t="s">
        <v>19</v>
      </c>
      <c r="N48" s="5"/>
      <c r="O48"/>
      <c r="P48"/>
      <c r="Q48"/>
      <c r="R48"/>
      <c r="S48"/>
      <c r="T48"/>
      <c r="U48"/>
    </row>
    <row r="49" spans="1:21" s="1" customFormat="1" ht="57" customHeight="1">
      <c r="A49" s="43" t="s">
        <v>44</v>
      </c>
      <c r="B49" s="46" t="s">
        <v>18</v>
      </c>
      <c r="C49" s="43" t="s">
        <v>97</v>
      </c>
      <c r="D49" s="43" t="s">
        <v>158</v>
      </c>
      <c r="E49" s="43" t="s">
        <v>120</v>
      </c>
      <c r="F49" s="47">
        <v>2272635.42</v>
      </c>
      <c r="G49" s="47">
        <v>1778159.58</v>
      </c>
      <c r="H49" s="39">
        <v>1333519.68</v>
      </c>
      <c r="I49" s="39">
        <v>1333519.68</v>
      </c>
      <c r="J49" s="40">
        <v>0</v>
      </c>
      <c r="K49" s="40">
        <v>32</v>
      </c>
      <c r="L49" s="48">
        <f t="shared" si="2"/>
        <v>0.62745098039215685</v>
      </c>
      <c r="M49" s="41" t="s">
        <v>19</v>
      </c>
      <c r="N49" s="5"/>
      <c r="O49"/>
      <c r="P49"/>
      <c r="Q49"/>
      <c r="R49"/>
      <c r="S49"/>
      <c r="T49"/>
      <c r="U49"/>
    </row>
    <row r="50" spans="1:21" s="1" customFormat="1" ht="57" customHeight="1">
      <c r="A50" s="59" t="s">
        <v>45</v>
      </c>
      <c r="B50" s="50" t="s">
        <v>18</v>
      </c>
      <c r="C50" s="60" t="s">
        <v>98</v>
      </c>
      <c r="D50" s="60" t="s">
        <v>159</v>
      </c>
      <c r="E50" s="45" t="s">
        <v>121</v>
      </c>
      <c r="F50" s="51">
        <v>4564530</v>
      </c>
      <c r="G50" s="51">
        <v>4564530</v>
      </c>
      <c r="H50" s="52">
        <v>3651624</v>
      </c>
      <c r="I50" s="52">
        <v>3651624</v>
      </c>
      <c r="J50" s="53">
        <v>0</v>
      </c>
      <c r="K50" s="53">
        <v>31.5</v>
      </c>
      <c r="L50" s="54">
        <f t="shared" si="2"/>
        <v>0.61764705882352944</v>
      </c>
      <c r="M50" s="55" t="s">
        <v>19</v>
      </c>
      <c r="N50" s="5"/>
      <c r="O50"/>
      <c r="P50"/>
      <c r="Q50"/>
      <c r="R50"/>
      <c r="S50"/>
      <c r="T50"/>
      <c r="U50"/>
    </row>
    <row r="51" spans="1:21" s="1" customFormat="1" ht="57" customHeight="1">
      <c r="A51" s="43" t="s">
        <v>46</v>
      </c>
      <c r="B51" s="46" t="s">
        <v>18</v>
      </c>
      <c r="C51" s="43" t="s">
        <v>99</v>
      </c>
      <c r="D51" s="43" t="s">
        <v>160</v>
      </c>
      <c r="E51" s="43" t="s">
        <v>122</v>
      </c>
      <c r="F51" s="47">
        <v>2157513.88</v>
      </c>
      <c r="G51" s="47">
        <v>1754076.32</v>
      </c>
      <c r="H51" s="39">
        <v>1368004.11</v>
      </c>
      <c r="I51" s="39">
        <v>1368004.11</v>
      </c>
      <c r="J51" s="40">
        <v>0</v>
      </c>
      <c r="K51" s="40">
        <v>31</v>
      </c>
      <c r="L51" s="48">
        <f t="shared" si="2"/>
        <v>0.60784313725490191</v>
      </c>
      <c r="M51" s="41" t="s">
        <v>19</v>
      </c>
      <c r="N51" s="5"/>
      <c r="O51"/>
      <c r="P51"/>
      <c r="Q51"/>
      <c r="R51"/>
      <c r="S51"/>
      <c r="T51"/>
      <c r="U51"/>
    </row>
    <row r="52" spans="1:21" s="1" customFormat="1" ht="57" customHeight="1">
      <c r="A52" s="57" t="s">
        <v>19</v>
      </c>
      <c r="B52" s="57" t="s">
        <v>19</v>
      </c>
      <c r="C52" s="57" t="s">
        <v>19</v>
      </c>
      <c r="D52" s="57" t="s">
        <v>19</v>
      </c>
      <c r="E52" s="58" t="s">
        <v>8</v>
      </c>
      <c r="F52" s="52">
        <f>SUM(F22:F51)</f>
        <v>129214380.73000002</v>
      </c>
      <c r="G52" s="52">
        <f>SUM(G22:G51)</f>
        <v>104502556.34</v>
      </c>
      <c r="H52" s="52">
        <f>SUM(H22:H51)</f>
        <v>69612519.670000002</v>
      </c>
      <c r="I52" s="52">
        <f>SUM(I22:I51)</f>
        <v>69612519.670000002</v>
      </c>
      <c r="J52" s="53">
        <f>SUM(J27:J51)</f>
        <v>0</v>
      </c>
      <c r="K52" s="57" t="s">
        <v>19</v>
      </c>
      <c r="L52" s="57" t="s">
        <v>19</v>
      </c>
      <c r="M52" s="56" t="s">
        <v>19</v>
      </c>
      <c r="N52"/>
      <c r="O52"/>
      <c r="P52"/>
      <c r="Q52"/>
      <c r="R52"/>
      <c r="S52"/>
      <c r="T52"/>
      <c r="U52"/>
    </row>
    <row r="53" spans="1:21" s="1" customFormat="1" ht="60" customHeight="1">
      <c r="A53" s="8"/>
      <c r="B53" s="8"/>
      <c r="C53" s="8"/>
      <c r="D53" s="8"/>
      <c r="E53" s="9"/>
      <c r="F53" s="10"/>
      <c r="G53" s="10"/>
      <c r="H53" s="10"/>
      <c r="I53" s="10"/>
      <c r="J53" s="10"/>
      <c r="K53" s="23"/>
      <c r="L53" s="8"/>
      <c r="M53" s="8"/>
    </row>
    <row r="54" spans="1:21" ht="66.75" customHeight="1"/>
  </sheetData>
  <mergeCells count="3">
    <mergeCell ref="A3:M3"/>
    <mergeCell ref="A19:M19"/>
    <mergeCell ref="A1:M1"/>
  </mergeCells>
  <pageMargins left="7.874015748031496E-2" right="7.874015748031496E-2" top="0.74803149606299213" bottom="0.74803149606299213" header="0.31496062992125984" footer="0.31496062992125984"/>
  <pageSetup paperSize="9" scale="36" fitToHeight="0" orientation="landscape" r:id="rId1"/>
  <headerFooter>
    <oddFooter xml:space="preserve">&amp;C&amp;14&amp;P z &amp;N
</oddFooter>
  </headerFooter>
  <rowBreaks count="1" manualBreakCount="1">
    <brk id="5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#REF!</xm:f>
          </x14:formula1>
          <xm:sqref>M6:M18 M27:M53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 </vt:lpstr>
      <vt:lpstr>'Lista projektów '!Obszar_wydruku</vt:lpstr>
      <vt:lpstr>'Lista projektów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m.grabowska</cp:lastModifiedBy>
  <cp:lastPrinted>2017-01-11T14:15:35Z</cp:lastPrinted>
  <dcterms:created xsi:type="dcterms:W3CDTF">2015-06-15T08:53:48Z</dcterms:created>
  <dcterms:modified xsi:type="dcterms:W3CDTF">2017-02-01T10:37:08Z</dcterms:modified>
</cp:coreProperties>
</file>