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state="hidden" r:id="rId2"/>
  </sheets>
  <definedNames>
    <definedName name="_xlnm._FilterDatabase" localSheetId="0" hidden="1">'Lista projektów '!$A$3:$V$24</definedName>
    <definedName name="kurs">'Lista projektów '!#REF!</definedName>
    <definedName name="_xlnm.Print_Area" localSheetId="0">'Lista projektów '!$A$1:$N$25</definedName>
    <definedName name="_xlnm.Print_Titles" localSheetId="0">'Lista projektów '!$3:$3</definedName>
    <definedName name="wniosek_po_procedurze_odwoławczej" localSheetId="0">Arkusz1!$A$1:$A$4</definedName>
  </definedNames>
  <calcPr calcId="125725"/>
</workbook>
</file>

<file path=xl/calcChain.xml><?xml version="1.0" encoding="utf-8"?>
<calcChain xmlns="http://schemas.openxmlformats.org/spreadsheetml/2006/main">
  <c r="L23" i="3"/>
  <c r="L22"/>
  <c r="L21"/>
  <c r="L20"/>
  <c r="L19"/>
  <c r="L18"/>
  <c r="L17"/>
  <c r="L16"/>
  <c r="L15"/>
  <c r="L14"/>
  <c r="L13"/>
  <c r="L12"/>
  <c r="L11"/>
  <c r="L10"/>
  <c r="L9"/>
  <c r="L8"/>
  <c r="L7"/>
  <c r="L6"/>
  <c r="L5"/>
  <c r="I24" l="1"/>
  <c r="H24"/>
  <c r="G24"/>
  <c r="F24"/>
  <c r="J24" l="1"/>
</calcChain>
</file>

<file path=xl/sharedStrings.xml><?xml version="1.0" encoding="utf-8"?>
<sst xmlns="http://schemas.openxmlformats.org/spreadsheetml/2006/main" count="161" uniqueCount="99">
  <si>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</si>
  <si>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</si>
  <si>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</si>
  <si>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</si>
  <si>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</si>
  <si>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</si>
  <si>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</si>
  <si>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</si>
  <si>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</si>
  <si>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</si>
  <si>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</si>
  <si>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</si>
  <si>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</si>
  <si>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</si>
  <si>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</si>
  <si>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</si>
  <si>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</si>
  <si>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>wniosek po procedurze odwoławczej</t>
  </si>
  <si>
    <t>brak możliwości podpisania umowy o dofinansowanie</t>
  </si>
  <si>
    <t>skierowany do dofinansowania po zwiększeniu alokacji</t>
  </si>
  <si>
    <t>umowa anulowana</t>
  </si>
  <si>
    <t>Kategoria interwencji</t>
  </si>
  <si>
    <t>5.</t>
  </si>
  <si>
    <t>Mazowiecka Jednostka Wdrażania Programów Unijnych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</si>
  <si>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</si>
  <si>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</si>
  <si>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</si>
  <si>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</si>
  <si>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</si>
  <si>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</si>
  <si>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</si>
  <si>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</si>
  <si>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</si>
  <si>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</si>
  <si>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</si>
  <si>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</si>
  <si>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</si>
  <si>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</si>
  <si>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Wnioskowane dofinansowanie ogółem
 (UE+BP)</t>
  </si>
  <si>
    <t>Brak danych</t>
  </si>
  <si>
    <t>projekt po procedurze odwoławczej</t>
  </si>
  <si>
    <t>RPMA.02.01.01-14-6669/16</t>
  </si>
  <si>
    <t>E-Akademia - wdrożenie e-usług w Akademii Leona Koźmińskiego</t>
  </si>
  <si>
    <t>Akademia Leona Koźmińskiego</t>
  </si>
  <si>
    <t>RPMA.02.01.01-14-6666/16</t>
  </si>
  <si>
    <t>e-UW - rozwój e-usług Uniwersytetu Warszawskiego, związanych z edukacją</t>
  </si>
  <si>
    <t xml:space="preserve">Uniwersytet Warszawski </t>
  </si>
  <si>
    <t>RPMA.02.01.01-14-6718/16</t>
  </si>
  <si>
    <t>E-usługi w WSEiZ</t>
  </si>
  <si>
    <t>Wyższa Szkoła Ekologii i Zarządzania w Warszawie</t>
  </si>
  <si>
    <t>RPMA.02.01.01-14-6672/16</t>
  </si>
  <si>
    <t>ePW – wzrost jakości i dostępności kształcenia z wykorzystaniem zintegrowanej platformy e-usług</t>
  </si>
  <si>
    <t>Politechnika Warszawska</t>
  </si>
  <si>
    <t>RPMA.02.01.01-14-6737/16</t>
  </si>
  <si>
    <t>E-MAZOVIA - uczelnia zawsze otwarta</t>
  </si>
  <si>
    <t>Collegium Mazovia Innowacyjna Szkoła Wyższa</t>
  </si>
  <si>
    <t>RPMA.02.01.01-14-6597/16</t>
  </si>
  <si>
    <t>Wdrożenie e-usług dedykowanych środowisku akademickiemu WWSI</t>
  </si>
  <si>
    <t>Warszawska Wyższa Szkoła Informatyki</t>
  </si>
  <si>
    <t>RPMA.02.01.01-14-6616/16</t>
  </si>
  <si>
    <t>Zwiększenie wykorzystania e-usług do obsługi edukacji na Wydziale Inżynierii Lądowej i na Wydziale Samochodów i Maszyn Roboczych Politechniki Warszawskiej</t>
  </si>
  <si>
    <t>RPMA.02.01.01-14-6675/16</t>
  </si>
  <si>
    <t>Wdrożenie e-usług w celu poprawy jakości kształcenia w Społecznej Akademii Nauk.</t>
  </si>
  <si>
    <t>Społeczna Akademia Nauk z siedzibą w Łodzi</t>
  </si>
  <si>
    <t>RPMA.02.01.01-14-6732/16</t>
  </si>
  <si>
    <t>Poprawienie przepływu informacji i jakości obsługi studenta poprzez wdrożenie pakietu e-usług w Uczelni Łazarskiego</t>
  </si>
  <si>
    <t>Uczelnia Łazarskiego</t>
  </si>
  <si>
    <t>RPMA.02.01.01-14-6717/16</t>
  </si>
  <si>
    <t>Wykorzystanie TIK do obsługi procesów związanych z edukacją na Uniwersytecie Technologiczno-Humanistycznym im. Kazimierza Pułaskiego w Radomiu celem świadczenia e-usług podnoszących dostępność, jakość i efektywność kształcenia w województwie mazowieckim</t>
  </si>
  <si>
    <t>Uniwersytet Technologiczno-Humanistyczny im. Kazimierza Pułaskiego w Radomiu</t>
  </si>
  <si>
    <t>RPMA.02.01.01-14-6614/16</t>
  </si>
  <si>
    <t>Wdrożenie systemu e-usług w Collegium Civitas</t>
  </si>
  <si>
    <t>Collegium Civitas</t>
  </si>
  <si>
    <t>RPMA.02.01.01-14-6726/16</t>
  </si>
  <si>
    <t>Wdrożenie e-usług do obsługi procesów związanych z edukacją i egzaminowaniem  w Warszawskim Uniwersytecie Medycznym.</t>
  </si>
  <si>
    <t>Warszawski Uniwersytet Medyczny</t>
  </si>
  <si>
    <t>RPMA.02.01.01-14-6609/16</t>
  </si>
  <si>
    <t xml:space="preserve">Wzrost jakości i dostępności kształcenia (e-potencjału) przy wykorzystaniu TIK do obsługi procesów związanych z edukacją w Państwowej Wyższej Szkole Zawodowej w Płocku </t>
  </si>
  <si>
    <t>PAŃSTWOWA WYŻSZA SZKOŁA ZAWODOWA W PŁOCKU</t>
  </si>
  <si>
    <t>RPMA.02.01.01-14-6599/16</t>
  </si>
  <si>
    <t>Wdrożenie systemu e-usług w Akademii Wychowania Fizycznego Józefa Piłsudskiego w Warszawie</t>
  </si>
  <si>
    <t>Akademia Wychowania Fizycznego Józefa Piłsudskiego w Warszawie</t>
  </si>
  <si>
    <t>RPMA.02.01.01-14-6610/16</t>
  </si>
  <si>
    <t xml:space="preserve">E-usługi na wysokim poziomie – wdrożenie nowoczesnych usług elektronicznych w obszarze podnoszenia jakości kształcenia Polsko - Japońskiej Akademii Technik Komputerowych </t>
  </si>
  <si>
    <t>Polsko - Japońska Akademia Technik Komputerowych</t>
  </si>
  <si>
    <t>RPMA.02.01.01-14-6501/16</t>
  </si>
  <si>
    <t>Rozwój e-usług dla studentów w Szkole Głównej Gospodarstwa Wiejskiego w Warszawie – e-SGGW</t>
  </si>
  <si>
    <t>Szkoła Główna Gospodarstwa Wiejskiego w Warszawie</t>
  </si>
  <si>
    <t>RPMA.02.01.01-14-6620/16</t>
  </si>
  <si>
    <t>e-VISTULA dla e-studentów</t>
  </si>
  <si>
    <t>Akademia Finansów i Biznesu VISTULA</t>
  </si>
  <si>
    <t>RPMA.02.01.01-14-6603/16</t>
  </si>
  <si>
    <t>Rozwój e-usług w Wyższej Szkole Menedżerskiej w Warszawie, przyczyniający się do zwiększenia efektywności, dostępności oraz jakości kształcenia w regionie</t>
  </si>
  <si>
    <t>Wyższa Szkoła Menedżerska w Warszawie</t>
  </si>
  <si>
    <t>RPMA.02.01.01-14-6611/16</t>
  </si>
  <si>
    <t>Warszawska Szkoła Filmowa ON-LINE</t>
  </si>
  <si>
    <t>Warszawska Szkoła Filmowa</t>
  </si>
  <si>
    <t>080</t>
  </si>
  <si>
    <t>Lista projektów wybranych do dofinansowania w trybie konkursowym dla Regionalnego Programu Operacyjnego Województwa Mazowieckiego 2014-2020 dla konkursu zamkniętego nr RPMA.02.01.01-IP.01-14-018/16, 
dla Osi Priorytetowej II Wzrost e-potencjału Mazowsza,  Działania 2.1 E-usługi Typ projektów Wykorzystanie TIK do obsługi procesów związanych z edukacją na uczelniach wyższych RPO WM 2014-2020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</si>
</sst>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0" fontId="0" fillId="0" borderId="0" xfId="0" applyAlignment="1"/>
    <xf numFmtId="0" fontId="0" fillId="0" borderId="0" xfId="0" applyFont="1"/>
    <xf numFmtId="0" fontId="0" fillId="0" borderId="0" xfId="0" applyFont="1" applyAlignment="1">
      <alignment horizontal="left"/>
    </xf>
    <xf numFmtId="4" fontId="2" fillId="0" borderId="1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44" fontId="9" fillId="6" borderId="1" xfId="0" applyNumberFormat="1" applyFont="1" applyFill="1" applyBorder="1" applyAlignment="1">
      <alignment horizontal="center" vertical="center" wrapText="1" readingOrder="1"/>
    </xf>
    <xf numFmtId="164" fontId="2" fillId="6" borderId="1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 wrapText="1" readingOrder="1"/>
    </xf>
    <xf numFmtId="10" fontId="2" fillId="6" borderId="1" xfId="4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44" fontId="9" fillId="4" borderId="1" xfId="0" applyNumberFormat="1" applyFont="1" applyFill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4" borderId="1" xfId="4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 readingOrder="1"/>
    </xf>
    <xf numFmtId="0" fontId="9" fillId="8" borderId="1" xfId="0" applyFont="1" applyFill="1" applyBorder="1" applyAlignment="1">
      <alignment horizontal="center" vertical="center" wrapText="1" readingOrder="1"/>
    </xf>
    <xf numFmtId="44" fontId="9" fillId="8" borderId="1" xfId="0" applyNumberFormat="1" applyFont="1" applyFill="1" applyBorder="1" applyAlignment="1">
      <alignment horizontal="center" vertical="center" wrapText="1" readingOrder="1"/>
    </xf>
    <xf numFmtId="164" fontId="2" fillId="8" borderId="1" xfId="0" applyNumberFormat="1" applyFont="1" applyFill="1" applyBorder="1" applyAlignment="1">
      <alignment vertical="center"/>
    </xf>
    <xf numFmtId="2" fontId="2" fillId="8" borderId="1" xfId="0" applyNumberFormat="1" applyFont="1" applyFill="1" applyBorder="1" applyAlignment="1">
      <alignment vertical="center"/>
    </xf>
    <xf numFmtId="10" fontId="2" fillId="8" borderId="1" xfId="4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 readingOrder="1"/>
    </xf>
    <xf numFmtId="44" fontId="9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49" fontId="9" fillId="6" borderId="1" xfId="0" applyNumberFormat="1" applyFont="1" applyFill="1" applyBorder="1" applyAlignment="1">
      <alignment horizontal="center" vertical="center" wrapText="1" readingOrder="1"/>
    </xf>
    <xf numFmtId="49" fontId="9" fillId="8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3857626</xdr:colOff>
      <xdr:row>0</xdr:row>
      <xdr:rowOff>108857</xdr:rowOff>
    </xdr:from>
    <xdr:to>
      <xdr:col>7</xdr:col>
      <xdr:colOff>328426</xdr:colOff>
      <xdr:row>0</xdr:row>
      <xdr:rowOff>998085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7966983" y="108857"/>
          <a:ext cx="10362759" cy="889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tabSelected="1" view="pageBreakPreview" topLeftCell="A7" zoomScale="80" zoomScaleNormal="70" zoomScaleSheetLayoutView="80" workbookViewId="0">
      <selection activeCell="D22" sqref="D22"/>
    </sheetView>
  </sheetViews>
  <sheetFormatPr defaultRowHeight="15"/>
  <cols>
    <col min="1" max="1" width="9.28515625" customWidth="1"/>
    <col min="2" max="2" width="33.28515625" customWidth="1"/>
    <col min="3" max="3" width="25.5703125" bestFit="1" customWidth="1"/>
    <col min="4" max="4" width="123.28515625" customWidth="1"/>
    <col min="5" max="5" width="37.85546875" customWidth="1"/>
    <col min="6" max="6" width="25.7109375" customWidth="1"/>
    <col min="7" max="9" width="21.42578125" customWidth="1"/>
    <col min="10" max="10" width="20.42578125" customWidth="1"/>
    <col min="11" max="11" width="24.28515625" customWidth="1"/>
    <col min="12" max="13" width="15.85546875" customWidth="1"/>
    <col min="14" max="14" width="27.7109375" customWidth="1"/>
  </cols>
  <sheetData>
    <row r="1" spans="1:22" s="7" customFormat="1" ht="84" customHeight="1"/>
    <row r="2" spans="1:22" s="2" customFormat="1" ht="45.75" customHeight="1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22" s="2" customFormat="1" ht="99" customHeight="1">
      <c r="A3" s="3" t="s">
        <v>0</v>
      </c>
      <c r="B3" s="3" t="s">
        <v>9</v>
      </c>
      <c r="C3" s="3" t="s">
        <v>7</v>
      </c>
      <c r="D3" s="3" t="s">
        <v>1</v>
      </c>
      <c r="E3" s="3" t="s">
        <v>2</v>
      </c>
      <c r="F3" s="3" t="s">
        <v>10</v>
      </c>
      <c r="G3" s="3" t="s">
        <v>11</v>
      </c>
      <c r="H3" s="3" t="s">
        <v>38</v>
      </c>
      <c r="I3" s="3" t="s">
        <v>14</v>
      </c>
      <c r="J3" s="3" t="s">
        <v>13</v>
      </c>
      <c r="K3" s="3" t="s">
        <v>12</v>
      </c>
      <c r="L3" s="3" t="s">
        <v>15</v>
      </c>
      <c r="M3" s="3" t="s">
        <v>21</v>
      </c>
      <c r="N3" s="3" t="s">
        <v>16</v>
      </c>
    </row>
    <row r="4" spans="1:22" s="2" customFormat="1" ht="15.75" customHeight="1">
      <c r="A4" s="3">
        <v>1</v>
      </c>
      <c r="B4" s="11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</row>
    <row r="5" spans="1:22" s="1" customFormat="1" ht="63.75" customHeight="1">
      <c r="A5" s="30" t="s">
        <v>3</v>
      </c>
      <c r="B5" s="29" t="s">
        <v>23</v>
      </c>
      <c r="C5" s="30" t="s">
        <v>41</v>
      </c>
      <c r="D5" s="30" t="s">
        <v>42</v>
      </c>
      <c r="E5" s="30" t="s">
        <v>43</v>
      </c>
      <c r="F5" s="31">
        <v>2739080.57</v>
      </c>
      <c r="G5" s="31">
        <v>2719080.57</v>
      </c>
      <c r="H5" s="32">
        <v>1900637.31</v>
      </c>
      <c r="I5" s="32">
        <v>1900637.31</v>
      </c>
      <c r="J5" s="33">
        <v>0</v>
      </c>
      <c r="K5" s="33">
        <v>45</v>
      </c>
      <c r="L5" s="34">
        <f>K5/47</f>
        <v>0.95744680851063835</v>
      </c>
      <c r="M5" s="42" t="s">
        <v>97</v>
      </c>
      <c r="N5" s="36" t="s">
        <v>39</v>
      </c>
      <c r="O5" s="6"/>
      <c r="P5"/>
      <c r="Q5"/>
      <c r="R5"/>
      <c r="S5"/>
      <c r="T5"/>
      <c r="U5"/>
      <c r="V5"/>
    </row>
    <row r="6" spans="1:22" ht="62.25" customHeight="1">
      <c r="A6" s="26" t="s">
        <v>4</v>
      </c>
      <c r="B6" s="20" t="s">
        <v>23</v>
      </c>
      <c r="C6" s="26" t="s">
        <v>44</v>
      </c>
      <c r="D6" s="26" t="s">
        <v>45</v>
      </c>
      <c r="E6" s="26" t="s">
        <v>46</v>
      </c>
      <c r="F6" s="21">
        <v>4064971.3</v>
      </c>
      <c r="G6" s="21">
        <v>3752455.54</v>
      </c>
      <c r="H6" s="22">
        <v>2599701.19</v>
      </c>
      <c r="I6" s="22">
        <v>2599701.19</v>
      </c>
      <c r="J6" s="23">
        <v>0</v>
      </c>
      <c r="K6" s="23">
        <v>44</v>
      </c>
      <c r="L6" s="24">
        <f>K6/47</f>
        <v>0.93617021276595747</v>
      </c>
      <c r="M6" s="37" t="s">
        <v>97</v>
      </c>
      <c r="N6" s="25" t="s">
        <v>39</v>
      </c>
      <c r="O6" s="6"/>
    </row>
    <row r="7" spans="1:22" s="1" customFormat="1" ht="54.75" customHeight="1">
      <c r="A7" s="30" t="s">
        <v>5</v>
      </c>
      <c r="B7" s="29" t="s">
        <v>23</v>
      </c>
      <c r="C7" s="30" t="s">
        <v>47</v>
      </c>
      <c r="D7" s="30" t="s">
        <v>48</v>
      </c>
      <c r="E7" s="30" t="s">
        <v>49</v>
      </c>
      <c r="F7" s="31">
        <v>479122.29</v>
      </c>
      <c r="G7" s="31">
        <v>479122.29</v>
      </c>
      <c r="H7" s="32">
        <v>334906.46999999997</v>
      </c>
      <c r="I7" s="32">
        <v>334906.46999999997</v>
      </c>
      <c r="J7" s="33">
        <v>0</v>
      </c>
      <c r="K7" s="33">
        <v>44</v>
      </c>
      <c r="L7" s="34">
        <f t="shared" ref="L7:L22" si="0">K7/47</f>
        <v>0.93617021276595747</v>
      </c>
      <c r="M7" s="42" t="s">
        <v>97</v>
      </c>
      <c r="N7" s="36" t="s">
        <v>39</v>
      </c>
      <c r="O7" s="6"/>
      <c r="P7"/>
      <c r="Q7"/>
      <c r="R7"/>
      <c r="S7"/>
      <c r="T7"/>
      <c r="U7"/>
      <c r="V7"/>
    </row>
    <row r="8" spans="1:22" s="1" customFormat="1" ht="52.5" customHeight="1">
      <c r="A8" s="26" t="s">
        <v>6</v>
      </c>
      <c r="B8" s="20" t="s">
        <v>23</v>
      </c>
      <c r="C8" s="26" t="s">
        <v>50</v>
      </c>
      <c r="D8" s="26" t="s">
        <v>51</v>
      </c>
      <c r="E8" s="26" t="s">
        <v>52</v>
      </c>
      <c r="F8" s="21">
        <v>3810140</v>
      </c>
      <c r="G8" s="21">
        <v>3810140</v>
      </c>
      <c r="H8" s="22">
        <v>2599658.52</v>
      </c>
      <c r="I8" s="22">
        <v>2599658.52</v>
      </c>
      <c r="J8" s="23">
        <v>0</v>
      </c>
      <c r="K8" s="23">
        <v>43</v>
      </c>
      <c r="L8" s="24">
        <f t="shared" si="0"/>
        <v>0.91489361702127658</v>
      </c>
      <c r="M8" s="37" t="s">
        <v>97</v>
      </c>
      <c r="N8" s="25" t="s">
        <v>39</v>
      </c>
      <c r="O8" s="6"/>
      <c r="P8"/>
      <c r="Q8"/>
      <c r="R8"/>
      <c r="S8"/>
      <c r="T8"/>
      <c r="U8"/>
      <c r="V8"/>
    </row>
    <row r="9" spans="1:22" s="1" customFormat="1" ht="48.75" customHeight="1">
      <c r="A9" s="30" t="s">
        <v>22</v>
      </c>
      <c r="B9" s="29" t="s">
        <v>23</v>
      </c>
      <c r="C9" s="30" t="s">
        <v>53</v>
      </c>
      <c r="D9" s="30" t="s">
        <v>54</v>
      </c>
      <c r="E9" s="30" t="s">
        <v>55</v>
      </c>
      <c r="F9" s="31">
        <v>1629750</v>
      </c>
      <c r="G9" s="31">
        <v>1615000</v>
      </c>
      <c r="H9" s="32">
        <v>1275850</v>
      </c>
      <c r="I9" s="32">
        <v>1275850</v>
      </c>
      <c r="J9" s="33">
        <v>0</v>
      </c>
      <c r="K9" s="33">
        <v>41</v>
      </c>
      <c r="L9" s="34">
        <f t="shared" si="0"/>
        <v>0.87234042553191493</v>
      </c>
      <c r="M9" s="42" t="s">
        <v>97</v>
      </c>
      <c r="N9" s="36" t="s">
        <v>39</v>
      </c>
      <c r="O9" s="6"/>
      <c r="P9"/>
      <c r="Q9"/>
      <c r="R9"/>
      <c r="S9"/>
      <c r="T9"/>
      <c r="U9"/>
      <c r="V9"/>
    </row>
    <row r="10" spans="1:22" s="1" customFormat="1" ht="58.5" customHeight="1">
      <c r="A10" s="26" t="s">
        <v>24</v>
      </c>
      <c r="B10" s="20" t="s">
        <v>23</v>
      </c>
      <c r="C10" s="26" t="s">
        <v>56</v>
      </c>
      <c r="D10" s="26" t="s">
        <v>57</v>
      </c>
      <c r="E10" s="26" t="s">
        <v>58</v>
      </c>
      <c r="F10" s="21">
        <v>2970978.9</v>
      </c>
      <c r="G10" s="21">
        <v>2970978.9</v>
      </c>
      <c r="H10" s="22">
        <v>2225263.19</v>
      </c>
      <c r="I10" s="22">
        <v>2225263.19</v>
      </c>
      <c r="J10" s="23">
        <v>0</v>
      </c>
      <c r="K10" s="23">
        <v>39</v>
      </c>
      <c r="L10" s="24">
        <f t="shared" si="0"/>
        <v>0.82978723404255317</v>
      </c>
      <c r="M10" s="37" t="s">
        <v>97</v>
      </c>
      <c r="N10" s="25" t="s">
        <v>39</v>
      </c>
      <c r="O10" s="6"/>
      <c r="P10"/>
      <c r="Q10"/>
      <c r="R10"/>
      <c r="S10"/>
      <c r="T10"/>
      <c r="U10"/>
      <c r="V10"/>
    </row>
    <row r="11" spans="1:22" s="1" customFormat="1" ht="51" customHeight="1">
      <c r="A11" s="13" t="s">
        <v>25</v>
      </c>
      <c r="B11" s="17" t="s">
        <v>23</v>
      </c>
      <c r="C11" s="13" t="s">
        <v>59</v>
      </c>
      <c r="D11" s="13" t="s">
        <v>60</v>
      </c>
      <c r="E11" s="13" t="s">
        <v>52</v>
      </c>
      <c r="F11" s="14">
        <v>2781642.23</v>
      </c>
      <c r="G11" s="14">
        <v>2781642.23</v>
      </c>
      <c r="H11" s="15">
        <v>2225313.7799999998</v>
      </c>
      <c r="I11" s="15">
        <v>2225313.7799999998</v>
      </c>
      <c r="J11" s="16">
        <v>0</v>
      </c>
      <c r="K11" s="16">
        <v>39</v>
      </c>
      <c r="L11" s="18">
        <f t="shared" si="0"/>
        <v>0.82978723404255317</v>
      </c>
      <c r="M11" s="41" t="s">
        <v>97</v>
      </c>
      <c r="N11" s="43" t="s">
        <v>40</v>
      </c>
      <c r="O11" s="6"/>
      <c r="P11"/>
      <c r="Q11"/>
      <c r="R11"/>
      <c r="S11"/>
      <c r="T11"/>
      <c r="U11"/>
      <c r="V11"/>
    </row>
    <row r="12" spans="1:22" s="1" customFormat="1" ht="54.75" customHeight="1">
      <c r="A12" s="26" t="s">
        <v>26</v>
      </c>
      <c r="B12" s="20" t="s">
        <v>23</v>
      </c>
      <c r="C12" s="19" t="s">
        <v>61</v>
      </c>
      <c r="D12" s="19" t="s">
        <v>62</v>
      </c>
      <c r="E12" s="19" t="s">
        <v>63</v>
      </c>
      <c r="F12" s="38">
        <v>3107458.96</v>
      </c>
      <c r="G12" s="38">
        <v>3107458.96</v>
      </c>
      <c r="H12" s="39">
        <v>2454892.5699999998</v>
      </c>
      <c r="I12" s="39">
        <v>2454892.5699999998</v>
      </c>
      <c r="J12" s="23">
        <v>0</v>
      </c>
      <c r="K12" s="40">
        <v>38</v>
      </c>
      <c r="L12" s="24">
        <f t="shared" si="0"/>
        <v>0.80851063829787229</v>
      </c>
      <c r="M12" s="37" t="s">
        <v>97</v>
      </c>
      <c r="N12" s="27" t="s">
        <v>39</v>
      </c>
      <c r="O12" s="6"/>
      <c r="P12"/>
      <c r="Q12"/>
      <c r="R12"/>
      <c r="S12"/>
      <c r="T12"/>
      <c r="U12"/>
      <c r="V12"/>
    </row>
    <row r="13" spans="1:22" s="1" customFormat="1" ht="47.25" customHeight="1">
      <c r="A13" s="30" t="s">
        <v>27</v>
      </c>
      <c r="B13" s="29" t="s">
        <v>23</v>
      </c>
      <c r="C13" s="30" t="s">
        <v>64</v>
      </c>
      <c r="D13" s="30" t="s">
        <v>65</v>
      </c>
      <c r="E13" s="30" t="s">
        <v>66</v>
      </c>
      <c r="F13" s="31">
        <v>1553945</v>
      </c>
      <c r="G13" s="31">
        <v>1553945</v>
      </c>
      <c r="H13" s="32">
        <v>1227616.54</v>
      </c>
      <c r="I13" s="32">
        <v>1227616.54</v>
      </c>
      <c r="J13" s="33">
        <v>0</v>
      </c>
      <c r="K13" s="33">
        <v>38</v>
      </c>
      <c r="L13" s="34">
        <f t="shared" si="0"/>
        <v>0.80851063829787229</v>
      </c>
      <c r="M13" s="42" t="s">
        <v>97</v>
      </c>
      <c r="N13" s="35" t="s">
        <v>39</v>
      </c>
      <c r="O13" s="6"/>
      <c r="P13"/>
      <c r="Q13"/>
      <c r="R13"/>
      <c r="S13"/>
      <c r="T13"/>
      <c r="U13"/>
      <c r="V13"/>
    </row>
    <row r="14" spans="1:22" s="1" customFormat="1" ht="47.25" customHeight="1">
      <c r="A14" s="26" t="s">
        <v>28</v>
      </c>
      <c r="B14" s="20" t="s">
        <v>23</v>
      </c>
      <c r="C14" s="26" t="s">
        <v>67</v>
      </c>
      <c r="D14" s="26" t="s">
        <v>68</v>
      </c>
      <c r="E14" s="26" t="s">
        <v>69</v>
      </c>
      <c r="F14" s="21">
        <v>3035660.91</v>
      </c>
      <c r="G14" s="21">
        <v>3035660.91</v>
      </c>
      <c r="H14" s="22">
        <v>2428528.7200000002</v>
      </c>
      <c r="I14" s="22">
        <v>2428528.7200000002</v>
      </c>
      <c r="J14" s="23">
        <v>0</v>
      </c>
      <c r="K14" s="23">
        <v>37.5</v>
      </c>
      <c r="L14" s="24">
        <f t="shared" si="0"/>
        <v>0.7978723404255319</v>
      </c>
      <c r="M14" s="37" t="s">
        <v>97</v>
      </c>
      <c r="N14" s="27" t="s">
        <v>39</v>
      </c>
      <c r="O14" s="6"/>
      <c r="P14"/>
      <c r="Q14"/>
      <c r="R14"/>
      <c r="S14"/>
      <c r="T14"/>
      <c r="U14"/>
      <c r="V14"/>
    </row>
    <row r="15" spans="1:22" s="1" customFormat="1" ht="47.25" customHeight="1">
      <c r="A15" s="30" t="s">
        <v>29</v>
      </c>
      <c r="B15" s="29" t="s">
        <v>23</v>
      </c>
      <c r="C15" s="30" t="s">
        <v>70</v>
      </c>
      <c r="D15" s="30" t="s">
        <v>71</v>
      </c>
      <c r="E15" s="30" t="s">
        <v>72</v>
      </c>
      <c r="F15" s="31">
        <v>1469813.1</v>
      </c>
      <c r="G15" s="31">
        <v>1469813.1</v>
      </c>
      <c r="H15" s="32">
        <v>1175850.48</v>
      </c>
      <c r="I15" s="32">
        <v>1175850.48</v>
      </c>
      <c r="J15" s="33">
        <v>0</v>
      </c>
      <c r="K15" s="33">
        <v>36.5</v>
      </c>
      <c r="L15" s="34">
        <f t="shared" si="0"/>
        <v>0.77659574468085102</v>
      </c>
      <c r="M15" s="42" t="s">
        <v>97</v>
      </c>
      <c r="N15" s="35" t="s">
        <v>39</v>
      </c>
      <c r="O15" s="6"/>
      <c r="P15"/>
      <c r="Q15"/>
      <c r="R15"/>
      <c r="S15"/>
      <c r="T15"/>
      <c r="U15"/>
      <c r="V15"/>
    </row>
    <row r="16" spans="1:22" s="1" customFormat="1" ht="51" customHeight="1">
      <c r="A16" s="26" t="s">
        <v>30</v>
      </c>
      <c r="B16" s="20" t="s">
        <v>23</v>
      </c>
      <c r="C16" s="26" t="s">
        <v>73</v>
      </c>
      <c r="D16" s="26" t="s">
        <v>74</v>
      </c>
      <c r="E16" s="26" t="s">
        <v>75</v>
      </c>
      <c r="F16" s="21">
        <v>2689630</v>
      </c>
      <c r="G16" s="21">
        <v>2549302</v>
      </c>
      <c r="H16" s="22">
        <v>2039441.6</v>
      </c>
      <c r="I16" s="22">
        <v>2039441.6</v>
      </c>
      <c r="J16" s="23">
        <v>0</v>
      </c>
      <c r="K16" s="23">
        <v>36</v>
      </c>
      <c r="L16" s="24">
        <f t="shared" si="0"/>
        <v>0.76595744680851063</v>
      </c>
      <c r="M16" s="37" t="s">
        <v>97</v>
      </c>
      <c r="N16" s="27" t="s">
        <v>39</v>
      </c>
      <c r="O16" s="6"/>
      <c r="P16"/>
      <c r="Q16"/>
      <c r="R16"/>
      <c r="S16"/>
      <c r="T16"/>
      <c r="U16"/>
      <c r="V16"/>
    </row>
    <row r="17" spans="1:22" s="1" customFormat="1" ht="105.75" customHeight="1">
      <c r="A17" s="30" t="s">
        <v>31</v>
      </c>
      <c r="B17" s="29" t="s">
        <v>23</v>
      </c>
      <c r="C17" s="30" t="s">
        <v>76</v>
      </c>
      <c r="D17" s="30" t="s">
        <v>77</v>
      </c>
      <c r="E17" s="30" t="s">
        <v>78</v>
      </c>
      <c r="F17" s="31">
        <v>1795185</v>
      </c>
      <c r="G17" s="31">
        <v>1795185</v>
      </c>
      <c r="H17" s="32">
        <v>1436148</v>
      </c>
      <c r="I17" s="32">
        <v>1436148</v>
      </c>
      <c r="J17" s="33">
        <v>0</v>
      </c>
      <c r="K17" s="33">
        <v>35.5</v>
      </c>
      <c r="L17" s="34">
        <f t="shared" si="0"/>
        <v>0.75531914893617025</v>
      </c>
      <c r="M17" s="42" t="s">
        <v>97</v>
      </c>
      <c r="N17" s="35" t="s">
        <v>39</v>
      </c>
      <c r="O17" s="6"/>
      <c r="P17"/>
      <c r="Q17"/>
      <c r="R17"/>
      <c r="S17"/>
      <c r="T17"/>
      <c r="U17"/>
      <c r="V17"/>
    </row>
    <row r="18" spans="1:22" s="1" customFormat="1" ht="52.5" customHeight="1">
      <c r="A18" s="26" t="s">
        <v>32</v>
      </c>
      <c r="B18" s="20" t="s">
        <v>23</v>
      </c>
      <c r="C18" s="26" t="s">
        <v>79</v>
      </c>
      <c r="D18" s="26" t="s">
        <v>80</v>
      </c>
      <c r="E18" s="26" t="s">
        <v>81</v>
      </c>
      <c r="F18" s="21">
        <v>1796587.2</v>
      </c>
      <c r="G18" s="21">
        <v>1796587.2</v>
      </c>
      <c r="H18" s="22">
        <v>1437269.76</v>
      </c>
      <c r="I18" s="22">
        <v>1437269.76</v>
      </c>
      <c r="J18" s="23">
        <v>0</v>
      </c>
      <c r="K18" s="23">
        <v>35</v>
      </c>
      <c r="L18" s="24">
        <f t="shared" si="0"/>
        <v>0.74468085106382975</v>
      </c>
      <c r="M18" s="37" t="s">
        <v>97</v>
      </c>
      <c r="N18" s="27" t="s">
        <v>39</v>
      </c>
      <c r="O18" s="6"/>
      <c r="P18"/>
      <c r="Q18"/>
      <c r="R18"/>
      <c r="S18"/>
      <c r="T18"/>
      <c r="U18"/>
      <c r="V18"/>
    </row>
    <row r="19" spans="1:22" s="1" customFormat="1" ht="78.75" customHeight="1">
      <c r="A19" s="30" t="s">
        <v>33</v>
      </c>
      <c r="B19" s="29" t="s">
        <v>23</v>
      </c>
      <c r="C19" s="30" t="s">
        <v>82</v>
      </c>
      <c r="D19" s="30" t="s">
        <v>83</v>
      </c>
      <c r="E19" s="30" t="s">
        <v>84</v>
      </c>
      <c r="F19" s="31">
        <v>2318511.02</v>
      </c>
      <c r="G19" s="31">
        <v>2164821.02</v>
      </c>
      <c r="H19" s="32">
        <v>1731856.81</v>
      </c>
      <c r="I19" s="32">
        <v>1731856.81</v>
      </c>
      <c r="J19" s="33">
        <v>0</v>
      </c>
      <c r="K19" s="33">
        <v>34.5</v>
      </c>
      <c r="L19" s="34">
        <f t="shared" si="0"/>
        <v>0.73404255319148937</v>
      </c>
      <c r="M19" s="42" t="s">
        <v>97</v>
      </c>
      <c r="N19" s="35" t="s">
        <v>39</v>
      </c>
      <c r="O19" s="6"/>
      <c r="P19"/>
      <c r="Q19"/>
      <c r="R19"/>
      <c r="S19"/>
      <c r="T19"/>
      <c r="U19"/>
      <c r="V19"/>
    </row>
    <row r="20" spans="1:22" s="1" customFormat="1" ht="45" customHeight="1">
      <c r="A20" s="26" t="s">
        <v>34</v>
      </c>
      <c r="B20" s="20" t="s">
        <v>23</v>
      </c>
      <c r="C20" s="26" t="s">
        <v>85</v>
      </c>
      <c r="D20" s="26" t="s">
        <v>86</v>
      </c>
      <c r="E20" s="26" t="s">
        <v>87</v>
      </c>
      <c r="F20" s="21">
        <v>1622858.75</v>
      </c>
      <c r="G20" s="21">
        <v>1622858.75</v>
      </c>
      <c r="H20" s="22">
        <v>1298287</v>
      </c>
      <c r="I20" s="22">
        <v>1298287</v>
      </c>
      <c r="J20" s="23">
        <v>0</v>
      </c>
      <c r="K20" s="23">
        <v>32</v>
      </c>
      <c r="L20" s="24">
        <f t="shared" si="0"/>
        <v>0.68085106382978722</v>
      </c>
      <c r="M20" s="37" t="s">
        <v>97</v>
      </c>
      <c r="N20" s="27" t="s">
        <v>39</v>
      </c>
      <c r="O20" s="6"/>
      <c r="P20"/>
      <c r="Q20"/>
      <c r="R20"/>
      <c r="S20"/>
      <c r="T20"/>
      <c r="U20"/>
      <c r="V20"/>
    </row>
    <row r="21" spans="1:22" s="1" customFormat="1" ht="46.5" customHeight="1">
      <c r="A21" s="30" t="s">
        <v>35</v>
      </c>
      <c r="B21" s="29" t="s">
        <v>23</v>
      </c>
      <c r="C21" s="30" t="s">
        <v>88</v>
      </c>
      <c r="D21" s="30" t="s">
        <v>89</v>
      </c>
      <c r="E21" s="30" t="s">
        <v>90</v>
      </c>
      <c r="F21" s="31">
        <v>3053970.09</v>
      </c>
      <c r="G21" s="31">
        <v>2771206.26</v>
      </c>
      <c r="H21" s="32">
        <v>2216965</v>
      </c>
      <c r="I21" s="32">
        <v>2216965</v>
      </c>
      <c r="J21" s="33">
        <v>0</v>
      </c>
      <c r="K21" s="33">
        <v>32</v>
      </c>
      <c r="L21" s="34">
        <f t="shared" si="0"/>
        <v>0.68085106382978722</v>
      </c>
      <c r="M21" s="42" t="s">
        <v>97</v>
      </c>
      <c r="N21" s="35" t="s">
        <v>39</v>
      </c>
      <c r="O21" s="6"/>
      <c r="P21"/>
      <c r="Q21"/>
      <c r="R21"/>
      <c r="S21"/>
      <c r="T21"/>
      <c r="U21"/>
      <c r="V21"/>
    </row>
    <row r="22" spans="1:22" s="1" customFormat="1" ht="67.5" customHeight="1">
      <c r="A22" s="26" t="s">
        <v>36</v>
      </c>
      <c r="B22" s="20" t="s">
        <v>23</v>
      </c>
      <c r="C22" s="26" t="s">
        <v>91</v>
      </c>
      <c r="D22" s="26" t="s">
        <v>92</v>
      </c>
      <c r="E22" s="26" t="s">
        <v>93</v>
      </c>
      <c r="F22" s="21">
        <v>2913379.84</v>
      </c>
      <c r="G22" s="21">
        <v>2913379.84</v>
      </c>
      <c r="H22" s="22">
        <v>2330703.87</v>
      </c>
      <c r="I22" s="22">
        <v>2330703.87</v>
      </c>
      <c r="J22" s="23">
        <v>0</v>
      </c>
      <c r="K22" s="23">
        <v>29.5</v>
      </c>
      <c r="L22" s="24">
        <f t="shared" si="0"/>
        <v>0.62765957446808507</v>
      </c>
      <c r="M22" s="37" t="s">
        <v>97</v>
      </c>
      <c r="N22" s="27" t="s">
        <v>39</v>
      </c>
      <c r="O22" s="6"/>
      <c r="P22"/>
      <c r="Q22"/>
      <c r="R22"/>
      <c r="S22"/>
      <c r="T22"/>
      <c r="U22"/>
      <c r="V22"/>
    </row>
    <row r="23" spans="1:22" s="1" customFormat="1" ht="33.75" customHeight="1">
      <c r="A23" s="13" t="s">
        <v>37</v>
      </c>
      <c r="B23" s="17" t="s">
        <v>23</v>
      </c>
      <c r="C23" s="13" t="s">
        <v>94</v>
      </c>
      <c r="D23" s="13" t="s">
        <v>95</v>
      </c>
      <c r="E23" s="13" t="s">
        <v>96</v>
      </c>
      <c r="F23" s="14">
        <v>2233625.88</v>
      </c>
      <c r="G23" s="14">
        <v>2172125.88</v>
      </c>
      <c r="H23" s="15">
        <v>1737700.7</v>
      </c>
      <c r="I23" s="15">
        <v>1737700.7</v>
      </c>
      <c r="J23" s="16">
        <v>0</v>
      </c>
      <c r="K23" s="16">
        <v>29</v>
      </c>
      <c r="L23" s="18">
        <f>K23/47</f>
        <v>0.61702127659574468</v>
      </c>
      <c r="M23" s="41" t="s">
        <v>97</v>
      </c>
      <c r="N23" s="28" t="s">
        <v>40</v>
      </c>
      <c r="O23" s="6"/>
      <c r="P23"/>
      <c r="Q23"/>
      <c r="R23"/>
      <c r="S23"/>
      <c r="T23"/>
      <c r="U23"/>
      <c r="V23"/>
    </row>
    <row r="24" spans="1:22" s="1" customFormat="1" ht="42.75" customHeight="1">
      <c r="A24" s="12" t="s">
        <v>39</v>
      </c>
      <c r="B24" s="12" t="s">
        <v>39</v>
      </c>
      <c r="C24" s="12" t="s">
        <v>39</v>
      </c>
      <c r="D24" s="12" t="s">
        <v>39</v>
      </c>
      <c r="E24" s="4" t="s">
        <v>8</v>
      </c>
      <c r="F24" s="10">
        <f>SUM(F5:F23)</f>
        <v>46066311.040000014</v>
      </c>
      <c r="G24" s="10">
        <f>SUM(G5:G23)</f>
        <v>45080763.449999996</v>
      </c>
      <c r="H24" s="10">
        <f>SUM(H5:H23)</f>
        <v>34676591.510000005</v>
      </c>
      <c r="I24" s="10">
        <f>SUM(I5:I23)</f>
        <v>34676591.510000005</v>
      </c>
      <c r="J24" s="10">
        <f>SUM(J5:J9)</f>
        <v>0</v>
      </c>
      <c r="K24" s="5" t="s">
        <v>39</v>
      </c>
      <c r="L24" s="5" t="s">
        <v>39</v>
      </c>
      <c r="M24" s="5" t="s">
        <v>39</v>
      </c>
      <c r="N24" s="5" t="s">
        <v>39</v>
      </c>
      <c r="O24"/>
      <c r="P24"/>
      <c r="Q24"/>
      <c r="R24"/>
      <c r="S24"/>
      <c r="T24"/>
      <c r="U24"/>
      <c r="V24"/>
    </row>
  </sheetData>
  <autoFilter ref="A3:V24">
    <filterColumn colId="1"/>
  </autoFilter>
  <mergeCells count="1">
    <mergeCell ref="A2:N2"/>
  </mergeCells>
  <dataValidations count="2">
    <dataValidation type="list" allowBlank="1" showInputMessage="1" showErrorMessage="1" errorTitle="proszę wybrać z listy rozwijanej" error="proszę wybrać z listy rozwijanej" sqref="N5:N10 N12:N23">
      <formula1>#REF!</formula1>
    </dataValidation>
    <dataValidation allowBlank="1" showInputMessage="1" showErrorMessage="1" errorTitle="proszę wybrać z listy rozwijanej" error="proszę wybrać z listy rozwijanej" sqref="N11"/>
  </dataValidations>
  <pageMargins left="0.11811023622047245" right="0.11811023622047245" top="0.55118110236220474" bottom="0.55118110236220474" header="0.31496062992125984" footer="0.31496062992125984"/>
  <pageSetup paperSize="9" scale="3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N24:N25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A4"/>
    </sheetView>
  </sheetViews>
  <sheetFormatPr defaultRowHeight="15"/>
  <cols>
    <col min="1" max="1" width="50.42578125" customWidth="1"/>
  </cols>
  <sheetData>
    <row r="1" spans="1:1">
      <c r="A1" s="8" t="s">
        <v>17</v>
      </c>
    </row>
    <row r="2" spans="1:1">
      <c r="A2" s="8" t="s">
        <v>18</v>
      </c>
    </row>
    <row r="3" spans="1:1">
      <c r="A3" s="9" t="s">
        <v>19</v>
      </c>
    </row>
    <row r="4" spans="1:1">
      <c r="A4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projektów </vt:lpstr>
      <vt:lpstr>Arkusz1</vt:lpstr>
      <vt:lpstr>'Lista projektów '!Obszar_wydruku</vt:lpstr>
      <vt:lpstr>'Lista projektów '!Tytuły_wydruku</vt:lpstr>
      <vt:lpstr>'Lista projektów '!wniosek_po_procedurze_odwoławczej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m.grabowska</cp:lastModifiedBy>
  <cp:lastPrinted>2017-03-28T11:39:16Z</cp:lastPrinted>
  <dcterms:created xsi:type="dcterms:W3CDTF">2015-06-15T08:53:48Z</dcterms:created>
  <dcterms:modified xsi:type="dcterms:W3CDTF">2017-05-09T11:24:24Z</dcterms:modified>
</cp:coreProperties>
</file>