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19200" windowHeight="11595"/>
  </bookViews>
  <sheets>
    <sheet name="Lista projektów " sheetId="3" r:id="rId1"/>
  </sheets>
  <definedNames>
    <definedName name="_xlnm.Print_Area" localSheetId="0">'Lista projektów '!$A$1:$M$23</definedName>
    <definedName name="_xlnm.Print_Titles" localSheetId="0">'Lista projektów '!$4:$5</definedName>
  </definedNames>
  <calcPr calcId="125725"/>
</workbook>
</file>

<file path=xl/calcChain.xml><?xml version="1.0" encoding="utf-8"?>
<calcChain xmlns="http://schemas.openxmlformats.org/spreadsheetml/2006/main">
  <c r="F23" i="3"/>
  <c r="L8"/>
  <c r="L9"/>
  <c r="L10"/>
  <c r="L11"/>
  <c r="L12"/>
  <c r="L13"/>
  <c r="L14"/>
  <c r="L15"/>
  <c r="L16"/>
  <c r="L17"/>
  <c r="L18"/>
  <c r="L19"/>
  <c r="L20"/>
  <c r="L21"/>
  <c r="L22"/>
  <c r="L7"/>
  <c r="L6"/>
  <c r="G23" l="1"/>
  <c r="I23" l="1"/>
  <c r="J23"/>
  <c r="H23"/>
</calcChain>
</file>

<file path=xl/sharedStrings.xml><?xml version="1.0" encoding="utf-8"?>
<sst xmlns="http://schemas.openxmlformats.org/spreadsheetml/2006/main" count="125" uniqueCount="86">
  <si>
    <t>Lp.</t>
  </si>
  <si>
    <t>Tytuł projektu</t>
  </si>
  <si>
    <t>Nazwa wnioskodawcy</t>
  </si>
  <si>
    <t>1.</t>
  </si>
  <si>
    <t>2.</t>
  </si>
  <si>
    <t>3.</t>
  </si>
  <si>
    <t>4.</t>
  </si>
  <si>
    <t>Numer RPMA</t>
  </si>
  <si>
    <t>Suma: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</si>
  <si>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</si>
  <si>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</si>
  <si>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</si>
  <si>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</si>
  <si>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</si>
  <si>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</si>
  <si>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Wnioskowane dofinansowanie ogółem                                                  (UE+BP)</t>
  </si>
  <si>
    <t>Procent maksymalnej liczby punktów możliwych do zdobycia*</t>
  </si>
  <si>
    <t>Komentarz**</t>
  </si>
  <si>
    <t>Mazowiecka Jednostka Wdrażania Programów Unijnych</t>
  </si>
  <si>
    <t>Brak danych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</si>
  <si>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</si>
  <si>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</si>
  <si>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</si>
  <si>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</si>
  <si>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</si>
  <si>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</si>
  <si>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</si>
  <si>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</si>
  <si>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</si>
  <si>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</si>
  <si>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</si>
  <si>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</si>
  <si>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</si>
  <si>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RPMA.02.01.01-14-6669/16</t>
  </si>
  <si>
    <t>RPMA.02.01.01-14-6666/16</t>
  </si>
  <si>
    <t>RPMA.02.01.01-14-6718/16</t>
  </si>
  <si>
    <t>RPMA.02.01.01-14-6672/16</t>
  </si>
  <si>
    <t>RPMA.02.01.01-14-6737/16</t>
  </si>
  <si>
    <t>RPMA.02.01.01-14-6597/16</t>
  </si>
  <si>
    <t>RPMA.02.01.01-14-6675/16</t>
  </si>
  <si>
    <t>RPMA.02.01.01-14-6732/16</t>
  </si>
  <si>
    <t>RPMA.02.01.01-14-6717/16</t>
  </si>
  <si>
    <t>RPMA.02.01.01-14-6614/16</t>
  </si>
  <si>
    <t>RPMA.02.01.01-14-6726/16</t>
  </si>
  <si>
    <t>RPMA.02.01.01-14-6609/16</t>
  </si>
  <si>
    <t>RPMA.02.01.01-14-6599/16</t>
  </si>
  <si>
    <t>RPMA.02.01.01-14-6610/16</t>
  </si>
  <si>
    <t>RPMA.02.01.01-14-6501/16</t>
  </si>
  <si>
    <t>RPMA.02.01.01-14-6620/16</t>
  </si>
  <si>
    <t>RPMA.02.01.01-14-6603/16</t>
  </si>
  <si>
    <t>E-Akademia - wdrożenie e-usług w Akademii Leona Koźmińskiego</t>
  </si>
  <si>
    <t>e-UW - rozwój e-usług Uniwersytetu Warszawskiego, związanych z edukacją</t>
  </si>
  <si>
    <t>E-usługi w WSEiZ</t>
  </si>
  <si>
    <t>ePW – wzrost jakości i dostępności kształcenia z wykorzystaniem zintegrowanej platformy e-usług</t>
  </si>
  <si>
    <t>E-MAZOVIA - uczelnia zawsze otwarta</t>
  </si>
  <si>
    <t>Wdrożenie e-usług dedykowanych środowisku akademickiemu WWSI</t>
  </si>
  <si>
    <t>Wdrożenie e-usług w celu poprawy jakości kształcenia w Społecznej Akademii Nauk.</t>
  </si>
  <si>
    <t>Poprawienie przepływu informacji i jakości obsługi studenta poprzez wdrożenie pakietu e-usług w Uczelni Łazarskiego</t>
  </si>
  <si>
    <t>Wykorzystanie TIK do obsługi procesów związanych z edukacją na Uniwersytecie Technologiczno-Humanistycznym im. Kazimierza Pułaskiego w Radomiu celem świadczenia e-usług podnoszących dostępność, jakość i efektywność kształcenia w województwie mazowieckim</t>
  </si>
  <si>
    <t>Wdrożenie systemu e-usług w Collegium Civitas</t>
  </si>
  <si>
    <t>Wdrożenie e-usług do obsługi procesów związanych z edukacją i egzaminowaniem  w Warszawskim Uniwersytecie Medycznym.</t>
  </si>
  <si>
    <t xml:space="preserve">Wzrost jakości i dostępności kształcenia (e-potencjału) przy wykorzystaniu TIK do obsługi procesów związanych z edukacją w Państwowej Wyższej Szkole Zawodowej w Płocku </t>
  </si>
  <si>
    <t>Wdrożenie systemu e-usług w Akademii Wychowania Fizycznego Józefa Piłsudskiego w Warszawie</t>
  </si>
  <si>
    <t xml:space="preserve">E-usługi na wysokim poziomie – wdrożenie nowoczesnych usług elektronicznych w obszarze podnoszenia jakości kształcenia Polsko - Japońskiej Akademii Technik Komputerowych </t>
  </si>
  <si>
    <t>Rozwój e-usług dla studentów w Szkole Głównej Gospodarstwa Wiejskiego w Warszawie – e-SGGW</t>
  </si>
  <si>
    <t>e-VISTULA dla e-studentów</t>
  </si>
  <si>
    <t>Rozwój e-usług w Wyższej Szkole Menedżerskiej w Warszawie, przyczyniający się do zwiększenia efektywności, dostępności oraz jakości kształcenia w regionie</t>
  </si>
  <si>
    <t>Akademia Leona Koźmińskiego</t>
  </si>
  <si>
    <t xml:space="preserve">Uniwersytet Warszawski </t>
  </si>
  <si>
    <t>Wyższa Szkoła Ekologii i Zarządzania w Warszawie</t>
  </si>
  <si>
    <t>Politechnika Warszawska</t>
  </si>
  <si>
    <t>Collegium Mazovia Innowacyjna Szkoła Wyższa</t>
  </si>
  <si>
    <t>Warszawska Wyższa Szkoła Informatyki</t>
  </si>
  <si>
    <t>Społeczna Akademia Nauk z siedzibą w Łodzi</t>
  </si>
  <si>
    <t>Uczelnia Łazarskiego</t>
  </si>
  <si>
    <t>Uniwersytet Technologiczno-Humanistyczny im. Kazimierza Pułaskiego w Radomiu</t>
  </si>
  <si>
    <t>Collegium Civitas</t>
  </si>
  <si>
    <t>Warszawski Uniwersytet Medyczny</t>
  </si>
  <si>
    <t>PAŃSTWOWA WYŻSZA SZKOŁA ZAWODOWA W PŁOCKU</t>
  </si>
  <si>
    <t>Akademia Wychowania Fizycznego Józefa Piłsudskiego w Warszawie</t>
  </si>
  <si>
    <t>Polsko - Japońska Akademia Technik Komputerowych</t>
  </si>
  <si>
    <t>Szkoła Główna Gospodarstwa Wiejskiego w Warszawie</t>
  </si>
  <si>
    <t>Akademia Finansów i Biznesu VISTULA</t>
  </si>
  <si>
    <t>Wyższa Szkoła Menedżerska w Warszawie</t>
  </si>
  <si>
    <t>Lista projektów wybranych do dofinansowania w trybie konkursowym dla Regionalnego Programu Operacyjnego Województwa Mazowieckiego 2014-2020 dla konkursu zamkniętego nr RPMA.02.01.01-IP.01-14-018/16, 
dla Osi Priorytetowej II Wzrost e-potencjału Mazowsza,  Działania 2.1 E-usługi Typ projektów Wykorzystanie TIK do obsługi procesów związanych z edukacją na uczelniach wyższych RPO WM 2014-2020</t>
  </si>
  <si>
    <t xml:space="preserve">Załącznik do uchwały nr ...................................... Zarządu Województwa Mazowieckiego z dnia .............................. w sprawie zatwierdzenia listy ocenionych projektów, które spełniły kryteria wyboru projektów i uzyskały wymaganą liczbę punktów, złożonych w ramach konkursu RPMA.02.01.01-IP.01-14-018/16, Oś priorytetowa II „Wzrost e-potencjału Mazowsza” dla Działania 2.1 „E-usługi”, Typ projektów: „Wykorzystanie TIK do obsługi procesów związanych z edukacją na uczelniach wyższych” Regionalnego Programu Operacyjnego Województwa Mazowieckiego na lata 2014-2020.
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</si>
</sst>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20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/>
    <xf numFmtId="0" fontId="0" fillId="0" borderId="0" xfId="0" applyBorder="1"/>
    <xf numFmtId="0" fontId="4" fillId="3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/>
    </xf>
    <xf numFmtId="10" fontId="0" fillId="0" borderId="0" xfId="4" applyNumberFormat="1" applyFont="1" applyAlignment="1">
      <alignment horizontal="center" vertical="center"/>
    </xf>
    <xf numFmtId="0" fontId="0" fillId="0" borderId="0" xfId="0" applyAlignment="1"/>
    <xf numFmtId="0" fontId="4" fillId="3" borderId="2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vertical="center"/>
    </xf>
    <xf numFmtId="2" fontId="2" fillId="7" borderId="1" xfId="0" applyNumberFormat="1" applyFont="1" applyFill="1" applyBorder="1" applyAlignment="1">
      <alignment vertical="center"/>
    </xf>
    <xf numFmtId="2" fontId="2" fillId="4" borderId="1" xfId="0" applyNumberFormat="1" applyFont="1" applyFill="1" applyBorder="1" applyAlignment="1">
      <alignment vertical="center"/>
    </xf>
    <xf numFmtId="10" fontId="2" fillId="7" borderId="1" xfId="4" applyNumberFormat="1" applyFont="1" applyFill="1" applyBorder="1" applyAlignment="1">
      <alignment horizontal="center" vertical="center"/>
    </xf>
    <xf numFmtId="10" fontId="2" fillId="4" borderId="1" xfId="4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 readingOrder="1"/>
    </xf>
    <xf numFmtId="0" fontId="6" fillId="7" borderId="2" xfId="0" applyFont="1" applyFill="1" applyBorder="1" applyAlignment="1">
      <alignment horizontal="center" vertical="center" wrapText="1" readingOrder="1"/>
    </xf>
    <xf numFmtId="44" fontId="9" fillId="7" borderId="1" xfId="0" applyNumberFormat="1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center" wrapText="1" readingOrder="1"/>
    </xf>
    <xf numFmtId="0" fontId="6" fillId="4" borderId="2" xfId="0" applyFont="1" applyFill="1" applyBorder="1" applyAlignment="1">
      <alignment horizontal="center" vertical="center" wrapText="1" readingOrder="1"/>
    </xf>
    <xf numFmtId="44" fontId="9" fillId="4" borderId="1" xfId="0" applyNumberFormat="1" applyFont="1" applyFill="1" applyBorder="1" applyAlignment="1">
      <alignment horizontal="center" vertical="center" wrapText="1" readingOrder="1"/>
    </xf>
    <xf numFmtId="0" fontId="2" fillId="7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 readingOrder="1"/>
    </xf>
    <xf numFmtId="44" fontId="9" fillId="8" borderId="1" xfId="0" applyNumberFormat="1" applyFont="1" applyFill="1" applyBorder="1" applyAlignment="1">
      <alignment horizontal="center" vertical="center" wrapText="1" readingOrder="1"/>
    </xf>
    <xf numFmtId="164" fontId="2" fillId="8" borderId="1" xfId="0" applyNumberFormat="1" applyFont="1" applyFill="1" applyBorder="1" applyAlignment="1">
      <alignment vertical="center"/>
    </xf>
    <xf numFmtId="2" fontId="2" fillId="8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 readingOrder="1"/>
    </xf>
    <xf numFmtId="0" fontId="9" fillId="6" borderId="1" xfId="0" applyFont="1" applyFill="1" applyBorder="1" applyAlignment="1">
      <alignment horizontal="center" vertical="center" wrapText="1" readingOrder="1"/>
    </xf>
    <xf numFmtId="0" fontId="0" fillId="5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 readingOrder="1"/>
    </xf>
    <xf numFmtId="164" fontId="2" fillId="9" borderId="1" xfId="0" applyNumberFormat="1" applyFont="1" applyFill="1" applyBorder="1" applyAlignment="1">
      <alignment vertical="center"/>
    </xf>
    <xf numFmtId="2" fontId="2" fillId="9" borderId="1" xfId="0" applyNumberFormat="1" applyFont="1" applyFill="1" applyBorder="1" applyAlignment="1">
      <alignment vertical="center"/>
    </xf>
    <xf numFmtId="0" fontId="2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5">
    <cellStyle name="Normalny" xfId="0" builtinId="0"/>
    <cellStyle name="Normalny 2" xfId="2"/>
    <cellStyle name="Procentowy" xfId="4" builtinId="5"/>
    <cellStyle name="Procentowy 2" xfId="3"/>
    <cellStyle name="Styl 1" xfId="1"/>
  </cellStyles>
  <dxfs count="0"/>
  <tableStyles count="0" defaultTableStyle="TableStyleMedium2" defaultPivotStyle="PivotStyleLight16"/>
  <colors>
    <mruColors>
      <color rgb="FFDCE6F1"/>
      <color rgb="FFDBE5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4857751</xdr:colOff>
      <xdr:row>1</xdr:row>
      <xdr:rowOff>136072</xdr:rowOff>
    </xdr:from>
    <xdr:to>
      <xdr:col>7</xdr:col>
      <xdr:colOff>230064</xdr:colOff>
      <xdr:row>1</xdr:row>
      <xdr:rowOff>898072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22822" y="571501"/>
          <a:ext cx="8252092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U24"/>
  <sheetViews>
    <sheetView showGridLines="0" tabSelected="1" view="pageBreakPreview" zoomScale="50" zoomScaleNormal="100" zoomScaleSheetLayoutView="50" zoomScalePageLayoutView="40" workbookViewId="0">
      <selection activeCell="R12" sqref="R12"/>
    </sheetView>
  </sheetViews>
  <sheetFormatPr defaultRowHeight="15"/>
  <cols>
    <col min="1" max="1" width="7.28515625" customWidth="1"/>
    <col min="2" max="2" width="24.42578125" customWidth="1"/>
    <col min="3" max="3" width="28.42578125" customWidth="1"/>
    <col min="4" max="4" width="93.28515625" customWidth="1"/>
    <col min="5" max="5" width="52.85546875" customWidth="1"/>
    <col min="6" max="6" width="25.7109375" customWidth="1"/>
    <col min="7" max="10" width="21.42578125" customWidth="1"/>
    <col min="11" max="11" width="24.28515625" customWidth="1"/>
    <col min="12" max="12" width="24.140625" customWidth="1"/>
    <col min="13" max="13" width="33.7109375" customWidth="1"/>
  </cols>
  <sheetData>
    <row r="1" spans="1:21" ht="56.25" customHeight="1">
      <c r="A1" s="33" t="s">
        <v>85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21" s="6" customFormat="1" ht="84" customHeight="1"/>
    <row r="3" spans="1:21" s="2" customFormat="1" ht="95.25" customHeight="1">
      <c r="A3" s="32" t="s">
        <v>84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21" s="2" customFormat="1" ht="99" customHeight="1">
      <c r="A4" s="3" t="s">
        <v>0</v>
      </c>
      <c r="B4" s="3" t="s">
        <v>9</v>
      </c>
      <c r="C4" s="3" t="s">
        <v>7</v>
      </c>
      <c r="D4" s="3" t="s">
        <v>1</v>
      </c>
      <c r="E4" s="3" t="s">
        <v>2</v>
      </c>
      <c r="F4" s="3" t="s">
        <v>10</v>
      </c>
      <c r="G4" s="3" t="s">
        <v>11</v>
      </c>
      <c r="H4" s="3" t="s">
        <v>15</v>
      </c>
      <c r="I4" s="3" t="s">
        <v>14</v>
      </c>
      <c r="J4" s="3" t="s">
        <v>13</v>
      </c>
      <c r="K4" s="3" t="s">
        <v>12</v>
      </c>
      <c r="L4" s="3" t="s">
        <v>16</v>
      </c>
      <c r="M4" s="3" t="s">
        <v>17</v>
      </c>
    </row>
    <row r="5" spans="1:21" s="2" customFormat="1" ht="21" customHeight="1">
      <c r="A5" s="3">
        <v>1</v>
      </c>
      <c r="B5" s="7">
        <v>2</v>
      </c>
      <c r="C5" s="3">
        <v>3</v>
      </c>
      <c r="D5" s="7">
        <v>4</v>
      </c>
      <c r="E5" s="3">
        <v>5</v>
      </c>
      <c r="F5" s="7">
        <v>6</v>
      </c>
      <c r="G5" s="3">
        <v>7</v>
      </c>
      <c r="H5" s="7">
        <v>8</v>
      </c>
      <c r="I5" s="3">
        <v>9</v>
      </c>
      <c r="J5" s="7">
        <v>10</v>
      </c>
      <c r="K5" s="3">
        <v>11</v>
      </c>
      <c r="L5" s="7">
        <v>12</v>
      </c>
      <c r="M5" s="3">
        <v>13</v>
      </c>
    </row>
    <row r="6" spans="1:21" s="1" customFormat="1" ht="57" customHeight="1">
      <c r="A6" s="14" t="s">
        <v>3</v>
      </c>
      <c r="B6" s="15" t="s">
        <v>18</v>
      </c>
      <c r="C6" s="14" t="s">
        <v>33</v>
      </c>
      <c r="D6" s="14" t="s">
        <v>50</v>
      </c>
      <c r="E6" s="14" t="s">
        <v>67</v>
      </c>
      <c r="F6" s="16">
        <v>2739080.57</v>
      </c>
      <c r="G6" s="16">
        <v>2719080.57</v>
      </c>
      <c r="H6" s="8">
        <v>1900637.31</v>
      </c>
      <c r="I6" s="8">
        <v>1900637.31</v>
      </c>
      <c r="J6" s="9">
        <v>0</v>
      </c>
      <c r="K6" s="9">
        <v>45</v>
      </c>
      <c r="L6" s="11">
        <f>K6/47</f>
        <v>0.95744680851063835</v>
      </c>
      <c r="M6" s="20" t="s">
        <v>19</v>
      </c>
      <c r="N6" s="5"/>
      <c r="O6"/>
      <c r="P6"/>
      <c r="Q6"/>
      <c r="R6"/>
      <c r="S6"/>
      <c r="T6"/>
      <c r="U6"/>
    </row>
    <row r="7" spans="1:21" ht="57" customHeight="1">
      <c r="A7" s="17" t="s">
        <v>4</v>
      </c>
      <c r="B7" s="18" t="s">
        <v>18</v>
      </c>
      <c r="C7" s="17" t="s">
        <v>34</v>
      </c>
      <c r="D7" s="17" t="s">
        <v>51</v>
      </c>
      <c r="E7" s="17" t="s">
        <v>68</v>
      </c>
      <c r="F7" s="19">
        <v>4064971.3</v>
      </c>
      <c r="G7" s="19">
        <v>3752455.54</v>
      </c>
      <c r="H7" s="4">
        <v>2599701.19</v>
      </c>
      <c r="I7" s="4">
        <v>2599701.19</v>
      </c>
      <c r="J7" s="10">
        <v>0</v>
      </c>
      <c r="K7" s="10">
        <v>44</v>
      </c>
      <c r="L7" s="12">
        <f>K7/47</f>
        <v>0.93617021276595747</v>
      </c>
      <c r="M7" s="13" t="s">
        <v>19</v>
      </c>
      <c r="N7" s="5"/>
    </row>
    <row r="8" spans="1:21" s="1" customFormat="1" ht="57" customHeight="1">
      <c r="A8" s="14" t="s">
        <v>5</v>
      </c>
      <c r="B8" s="15" t="s">
        <v>18</v>
      </c>
      <c r="C8" s="14" t="s">
        <v>35</v>
      </c>
      <c r="D8" s="14" t="s">
        <v>52</v>
      </c>
      <c r="E8" s="14" t="s">
        <v>69</v>
      </c>
      <c r="F8" s="16">
        <v>479122.29</v>
      </c>
      <c r="G8" s="16">
        <v>479122.29</v>
      </c>
      <c r="H8" s="8">
        <v>334906.46999999997</v>
      </c>
      <c r="I8" s="8">
        <v>334906.46999999997</v>
      </c>
      <c r="J8" s="9">
        <v>0</v>
      </c>
      <c r="K8" s="9">
        <v>44</v>
      </c>
      <c r="L8" s="11">
        <f t="shared" ref="L8:L22" si="0">K8/47</f>
        <v>0.93617021276595747</v>
      </c>
      <c r="M8" s="20" t="s">
        <v>19</v>
      </c>
      <c r="N8" s="5"/>
      <c r="O8"/>
      <c r="P8"/>
      <c r="Q8"/>
      <c r="R8"/>
      <c r="S8"/>
      <c r="T8"/>
      <c r="U8"/>
    </row>
    <row r="9" spans="1:21" ht="57" customHeight="1">
      <c r="A9" s="17" t="s">
        <v>6</v>
      </c>
      <c r="B9" s="18" t="s">
        <v>18</v>
      </c>
      <c r="C9" s="17" t="s">
        <v>36</v>
      </c>
      <c r="D9" s="17" t="s">
        <v>53</v>
      </c>
      <c r="E9" s="17" t="s">
        <v>70</v>
      </c>
      <c r="F9" s="19">
        <v>3810140</v>
      </c>
      <c r="G9" s="19">
        <v>3810140</v>
      </c>
      <c r="H9" s="4">
        <v>2599658.52</v>
      </c>
      <c r="I9" s="4">
        <v>2599658.52</v>
      </c>
      <c r="J9" s="10">
        <v>0</v>
      </c>
      <c r="K9" s="10">
        <v>43</v>
      </c>
      <c r="L9" s="12">
        <f t="shared" si="0"/>
        <v>0.91489361702127658</v>
      </c>
      <c r="M9" s="13" t="s">
        <v>19</v>
      </c>
      <c r="N9" s="5"/>
    </row>
    <row r="10" spans="1:21" s="1" customFormat="1" ht="57" customHeight="1">
      <c r="A10" s="25" t="s">
        <v>20</v>
      </c>
      <c r="B10" s="15" t="s">
        <v>18</v>
      </c>
      <c r="C10" s="14" t="s">
        <v>37</v>
      </c>
      <c r="D10" s="14" t="s">
        <v>54</v>
      </c>
      <c r="E10" s="14" t="s">
        <v>71</v>
      </c>
      <c r="F10" s="16">
        <v>1629750</v>
      </c>
      <c r="G10" s="16">
        <v>1615000</v>
      </c>
      <c r="H10" s="8">
        <v>1275850</v>
      </c>
      <c r="I10" s="8">
        <v>1275850</v>
      </c>
      <c r="J10" s="9">
        <v>0</v>
      </c>
      <c r="K10" s="9">
        <v>41</v>
      </c>
      <c r="L10" s="11">
        <f t="shared" si="0"/>
        <v>0.87234042553191493</v>
      </c>
      <c r="M10" s="20" t="s">
        <v>19</v>
      </c>
      <c r="N10" s="5"/>
      <c r="O10"/>
      <c r="P10"/>
      <c r="Q10"/>
      <c r="R10"/>
      <c r="S10"/>
      <c r="T10"/>
      <c r="U10"/>
    </row>
    <row r="11" spans="1:21" s="1" customFormat="1" ht="57" customHeight="1">
      <c r="A11" s="26" t="s">
        <v>21</v>
      </c>
      <c r="B11" s="18" t="s">
        <v>18</v>
      </c>
      <c r="C11" s="17" t="s">
        <v>38</v>
      </c>
      <c r="D11" s="17" t="s">
        <v>55</v>
      </c>
      <c r="E11" s="17" t="s">
        <v>72</v>
      </c>
      <c r="F11" s="19">
        <v>2970978.9</v>
      </c>
      <c r="G11" s="19">
        <v>2970978.9</v>
      </c>
      <c r="H11" s="4">
        <v>2225263.19</v>
      </c>
      <c r="I11" s="4">
        <v>2225263.19</v>
      </c>
      <c r="J11" s="10">
        <v>0</v>
      </c>
      <c r="K11" s="10">
        <v>39</v>
      </c>
      <c r="L11" s="12">
        <f t="shared" si="0"/>
        <v>0.82978723404255317</v>
      </c>
      <c r="M11" s="13" t="s">
        <v>19</v>
      </c>
      <c r="N11" s="5"/>
      <c r="O11"/>
      <c r="P11"/>
      <c r="Q11"/>
      <c r="R11"/>
      <c r="S11"/>
      <c r="T11"/>
      <c r="U11"/>
    </row>
    <row r="12" spans="1:21" s="1" customFormat="1" ht="57" customHeight="1">
      <c r="A12" s="25" t="s">
        <v>22</v>
      </c>
      <c r="B12" s="15" t="s">
        <v>18</v>
      </c>
      <c r="C12" s="21" t="s">
        <v>39</v>
      </c>
      <c r="D12" s="21" t="s">
        <v>56</v>
      </c>
      <c r="E12" s="21" t="s">
        <v>73</v>
      </c>
      <c r="F12" s="22">
        <v>3107458.96</v>
      </c>
      <c r="G12" s="22">
        <v>3107458.96</v>
      </c>
      <c r="H12" s="23">
        <v>2454892.5699999998</v>
      </c>
      <c r="I12" s="23">
        <v>2454892.5699999998</v>
      </c>
      <c r="J12" s="9">
        <v>0</v>
      </c>
      <c r="K12" s="24">
        <v>38</v>
      </c>
      <c r="L12" s="11">
        <f t="shared" si="0"/>
        <v>0.80851063829787229</v>
      </c>
      <c r="M12" s="20" t="s">
        <v>19</v>
      </c>
      <c r="N12" s="5"/>
      <c r="O12"/>
      <c r="P12"/>
      <c r="Q12"/>
      <c r="R12"/>
      <c r="S12"/>
      <c r="T12"/>
      <c r="U12"/>
    </row>
    <row r="13" spans="1:21" s="1" customFormat="1" ht="57" customHeight="1">
      <c r="A13" s="26" t="s">
        <v>23</v>
      </c>
      <c r="B13" s="18" t="s">
        <v>18</v>
      </c>
      <c r="C13" s="17" t="s">
        <v>40</v>
      </c>
      <c r="D13" s="17" t="s">
        <v>57</v>
      </c>
      <c r="E13" s="17" t="s">
        <v>74</v>
      </c>
      <c r="F13" s="19">
        <v>1553945</v>
      </c>
      <c r="G13" s="19">
        <v>1553945</v>
      </c>
      <c r="H13" s="4">
        <v>1227616.54</v>
      </c>
      <c r="I13" s="4">
        <v>1227616.54</v>
      </c>
      <c r="J13" s="10">
        <v>0</v>
      </c>
      <c r="K13" s="10">
        <v>38</v>
      </c>
      <c r="L13" s="12">
        <f t="shared" si="0"/>
        <v>0.80851063829787229</v>
      </c>
      <c r="M13" s="13" t="s">
        <v>19</v>
      </c>
      <c r="N13" s="5"/>
      <c r="O13"/>
      <c r="P13"/>
      <c r="Q13"/>
      <c r="R13"/>
      <c r="S13"/>
      <c r="T13"/>
      <c r="U13"/>
    </row>
    <row r="14" spans="1:21" s="1" customFormat="1" ht="57" customHeight="1">
      <c r="A14" s="25" t="s">
        <v>24</v>
      </c>
      <c r="B14" s="15" t="s">
        <v>18</v>
      </c>
      <c r="C14" s="14" t="s">
        <v>41</v>
      </c>
      <c r="D14" s="14" t="s">
        <v>58</v>
      </c>
      <c r="E14" s="14" t="s">
        <v>75</v>
      </c>
      <c r="F14" s="16">
        <v>3035660.91</v>
      </c>
      <c r="G14" s="16">
        <v>3035660.91</v>
      </c>
      <c r="H14" s="8">
        <v>2428528.7200000002</v>
      </c>
      <c r="I14" s="8">
        <v>2428528.7200000002</v>
      </c>
      <c r="J14" s="9">
        <v>0</v>
      </c>
      <c r="K14" s="9">
        <v>37.5</v>
      </c>
      <c r="L14" s="11">
        <f t="shared" si="0"/>
        <v>0.7978723404255319</v>
      </c>
      <c r="M14" s="20" t="s">
        <v>19</v>
      </c>
      <c r="N14" s="5"/>
      <c r="O14"/>
      <c r="P14"/>
      <c r="Q14"/>
      <c r="R14"/>
      <c r="S14"/>
      <c r="T14"/>
      <c r="U14"/>
    </row>
    <row r="15" spans="1:21" s="1" customFormat="1" ht="57" customHeight="1">
      <c r="A15" s="26" t="s">
        <v>25</v>
      </c>
      <c r="B15" s="18" t="s">
        <v>18</v>
      </c>
      <c r="C15" s="17" t="s">
        <v>42</v>
      </c>
      <c r="D15" s="17" t="s">
        <v>59</v>
      </c>
      <c r="E15" s="17" t="s">
        <v>76</v>
      </c>
      <c r="F15" s="19">
        <v>1469813.1</v>
      </c>
      <c r="G15" s="19">
        <v>1469813.1</v>
      </c>
      <c r="H15" s="4">
        <v>1175850.48</v>
      </c>
      <c r="I15" s="4">
        <v>1175850.48</v>
      </c>
      <c r="J15" s="10">
        <v>0</v>
      </c>
      <c r="K15" s="10">
        <v>36.5</v>
      </c>
      <c r="L15" s="12">
        <f t="shared" si="0"/>
        <v>0.77659574468085102</v>
      </c>
      <c r="M15" s="13" t="s">
        <v>19</v>
      </c>
      <c r="N15" s="5"/>
      <c r="O15"/>
      <c r="P15"/>
      <c r="Q15"/>
      <c r="R15"/>
      <c r="S15"/>
      <c r="T15"/>
      <c r="U15"/>
    </row>
    <row r="16" spans="1:21" s="1" customFormat="1" ht="57" customHeight="1">
      <c r="A16" s="25" t="s">
        <v>26</v>
      </c>
      <c r="B16" s="15" t="s">
        <v>18</v>
      </c>
      <c r="C16" s="14" t="s">
        <v>43</v>
      </c>
      <c r="D16" s="14" t="s">
        <v>60</v>
      </c>
      <c r="E16" s="14" t="s">
        <v>77</v>
      </c>
      <c r="F16" s="16">
        <v>2689630</v>
      </c>
      <c r="G16" s="16">
        <v>2549302</v>
      </c>
      <c r="H16" s="8">
        <v>2039441.6</v>
      </c>
      <c r="I16" s="8">
        <v>2039441.6</v>
      </c>
      <c r="J16" s="9">
        <v>0</v>
      </c>
      <c r="K16" s="9">
        <v>36</v>
      </c>
      <c r="L16" s="11">
        <f t="shared" si="0"/>
        <v>0.76595744680851063</v>
      </c>
      <c r="M16" s="20" t="s">
        <v>19</v>
      </c>
      <c r="N16" s="5"/>
      <c r="O16"/>
      <c r="P16"/>
      <c r="Q16"/>
      <c r="R16"/>
      <c r="S16"/>
      <c r="T16"/>
      <c r="U16"/>
    </row>
    <row r="17" spans="1:21" s="1" customFormat="1" ht="57" customHeight="1">
      <c r="A17" s="26" t="s">
        <v>27</v>
      </c>
      <c r="B17" s="18" t="s">
        <v>18</v>
      </c>
      <c r="C17" s="17" t="s">
        <v>44</v>
      </c>
      <c r="D17" s="17" t="s">
        <v>61</v>
      </c>
      <c r="E17" s="17" t="s">
        <v>78</v>
      </c>
      <c r="F17" s="19">
        <v>1795185</v>
      </c>
      <c r="G17" s="19">
        <v>1795185</v>
      </c>
      <c r="H17" s="4">
        <v>1436148</v>
      </c>
      <c r="I17" s="4">
        <v>1436148</v>
      </c>
      <c r="J17" s="10">
        <v>0</v>
      </c>
      <c r="K17" s="10">
        <v>35.5</v>
      </c>
      <c r="L17" s="12">
        <f t="shared" si="0"/>
        <v>0.75531914893617025</v>
      </c>
      <c r="M17" s="13" t="s">
        <v>19</v>
      </c>
      <c r="N17" s="5"/>
      <c r="O17"/>
      <c r="P17"/>
      <c r="Q17"/>
      <c r="R17"/>
      <c r="S17"/>
      <c r="T17"/>
      <c r="U17"/>
    </row>
    <row r="18" spans="1:21" s="1" customFormat="1" ht="57" customHeight="1">
      <c r="A18" s="25" t="s">
        <v>28</v>
      </c>
      <c r="B18" s="15" t="s">
        <v>18</v>
      </c>
      <c r="C18" s="14" t="s">
        <v>45</v>
      </c>
      <c r="D18" s="14" t="s">
        <v>62</v>
      </c>
      <c r="E18" s="14" t="s">
        <v>79</v>
      </c>
      <c r="F18" s="16">
        <v>1796587.2</v>
      </c>
      <c r="G18" s="16">
        <v>1796587.2</v>
      </c>
      <c r="H18" s="8">
        <v>1437269.76</v>
      </c>
      <c r="I18" s="8">
        <v>1437269.76</v>
      </c>
      <c r="J18" s="9">
        <v>0</v>
      </c>
      <c r="K18" s="9">
        <v>35</v>
      </c>
      <c r="L18" s="11">
        <f t="shared" si="0"/>
        <v>0.74468085106382975</v>
      </c>
      <c r="M18" s="20" t="s">
        <v>19</v>
      </c>
      <c r="N18" s="5"/>
      <c r="O18"/>
      <c r="P18"/>
      <c r="Q18"/>
      <c r="R18"/>
      <c r="S18"/>
      <c r="T18"/>
      <c r="U18"/>
    </row>
    <row r="19" spans="1:21" s="1" customFormat="1" ht="57" customHeight="1">
      <c r="A19" s="26" t="s">
        <v>29</v>
      </c>
      <c r="B19" s="18" t="s">
        <v>18</v>
      </c>
      <c r="C19" s="17" t="s">
        <v>46</v>
      </c>
      <c r="D19" s="17" t="s">
        <v>63</v>
      </c>
      <c r="E19" s="17" t="s">
        <v>80</v>
      </c>
      <c r="F19" s="19">
        <v>2318511.02</v>
      </c>
      <c r="G19" s="19">
        <v>2164821.02</v>
      </c>
      <c r="H19" s="4">
        <v>1731856.81</v>
      </c>
      <c r="I19" s="4">
        <v>1731856.81</v>
      </c>
      <c r="J19" s="10">
        <v>0</v>
      </c>
      <c r="K19" s="10">
        <v>34.5</v>
      </c>
      <c r="L19" s="12">
        <f t="shared" si="0"/>
        <v>0.73404255319148937</v>
      </c>
      <c r="M19" s="13" t="s">
        <v>19</v>
      </c>
      <c r="N19" s="5"/>
      <c r="O19"/>
      <c r="P19"/>
      <c r="Q19"/>
      <c r="R19"/>
      <c r="S19"/>
      <c r="T19"/>
      <c r="U19"/>
    </row>
    <row r="20" spans="1:21" s="1" customFormat="1" ht="57" customHeight="1">
      <c r="A20" s="25" t="s">
        <v>30</v>
      </c>
      <c r="B20" s="15" t="s">
        <v>18</v>
      </c>
      <c r="C20" s="14" t="s">
        <v>47</v>
      </c>
      <c r="D20" s="14" t="s">
        <v>64</v>
      </c>
      <c r="E20" s="14" t="s">
        <v>81</v>
      </c>
      <c r="F20" s="16">
        <v>1622858.75</v>
      </c>
      <c r="G20" s="16">
        <v>1622858.75</v>
      </c>
      <c r="H20" s="8">
        <v>1298287</v>
      </c>
      <c r="I20" s="8">
        <v>1298287</v>
      </c>
      <c r="J20" s="9">
        <v>0</v>
      </c>
      <c r="K20" s="9">
        <v>32</v>
      </c>
      <c r="L20" s="11">
        <f t="shared" si="0"/>
        <v>0.68085106382978722</v>
      </c>
      <c r="M20" s="20" t="s">
        <v>19</v>
      </c>
      <c r="N20" s="5"/>
      <c r="O20"/>
      <c r="P20"/>
      <c r="Q20"/>
      <c r="R20"/>
      <c r="S20"/>
      <c r="T20"/>
      <c r="U20"/>
    </row>
    <row r="21" spans="1:21" s="1" customFormat="1" ht="57" customHeight="1">
      <c r="A21" s="26" t="s">
        <v>31</v>
      </c>
      <c r="B21" s="18" t="s">
        <v>18</v>
      </c>
      <c r="C21" s="17" t="s">
        <v>48</v>
      </c>
      <c r="D21" s="17" t="s">
        <v>65</v>
      </c>
      <c r="E21" s="17" t="s">
        <v>82</v>
      </c>
      <c r="F21" s="19">
        <v>3053970.09</v>
      </c>
      <c r="G21" s="19">
        <v>2771206.26</v>
      </c>
      <c r="H21" s="4">
        <v>2216965</v>
      </c>
      <c r="I21" s="4">
        <v>2216965</v>
      </c>
      <c r="J21" s="10">
        <v>0</v>
      </c>
      <c r="K21" s="10">
        <v>32</v>
      </c>
      <c r="L21" s="12">
        <f t="shared" si="0"/>
        <v>0.68085106382978722</v>
      </c>
      <c r="M21" s="13" t="s">
        <v>19</v>
      </c>
      <c r="N21" s="5"/>
      <c r="O21"/>
      <c r="P21"/>
      <c r="Q21"/>
      <c r="R21"/>
      <c r="S21"/>
      <c r="T21"/>
      <c r="U21"/>
    </row>
    <row r="22" spans="1:21" s="1" customFormat="1" ht="57" customHeight="1">
      <c r="A22" s="25" t="s">
        <v>32</v>
      </c>
      <c r="B22" s="15" t="s">
        <v>18</v>
      </c>
      <c r="C22" s="14" t="s">
        <v>49</v>
      </c>
      <c r="D22" s="14" t="s">
        <v>66</v>
      </c>
      <c r="E22" s="14" t="s">
        <v>83</v>
      </c>
      <c r="F22" s="16">
        <v>2913379.84</v>
      </c>
      <c r="G22" s="16">
        <v>2913379.84</v>
      </c>
      <c r="H22" s="8">
        <v>2330703.87</v>
      </c>
      <c r="I22" s="8">
        <v>2330703.87</v>
      </c>
      <c r="J22" s="9">
        <v>0</v>
      </c>
      <c r="K22" s="9">
        <v>29.5</v>
      </c>
      <c r="L22" s="11">
        <f t="shared" si="0"/>
        <v>0.62765957446808507</v>
      </c>
      <c r="M22" s="20" t="s">
        <v>19</v>
      </c>
      <c r="N22" s="5"/>
      <c r="O22"/>
      <c r="P22"/>
      <c r="Q22"/>
      <c r="R22"/>
      <c r="S22"/>
      <c r="T22"/>
      <c r="U22"/>
    </row>
    <row r="23" spans="1:21" s="1" customFormat="1" ht="57" customHeight="1">
      <c r="A23" s="27" t="s">
        <v>19</v>
      </c>
      <c r="B23" s="27" t="s">
        <v>19</v>
      </c>
      <c r="C23" s="27" t="s">
        <v>19</v>
      </c>
      <c r="D23" s="27" t="s">
        <v>19</v>
      </c>
      <c r="E23" s="28" t="s">
        <v>8</v>
      </c>
      <c r="F23" s="29">
        <f>SUM(F6:F22)</f>
        <v>41051042.930000007</v>
      </c>
      <c r="G23" s="29">
        <f>SUM(G6:G22)</f>
        <v>40126995.339999989</v>
      </c>
      <c r="H23" s="29">
        <f>SUM(H6:H22)</f>
        <v>30713577.030000001</v>
      </c>
      <c r="I23" s="29">
        <f>SUM(I6:I22)</f>
        <v>30713577.030000001</v>
      </c>
      <c r="J23" s="30">
        <f>SUM(J6:J22)</f>
        <v>0</v>
      </c>
      <c r="K23" s="27" t="s">
        <v>19</v>
      </c>
      <c r="L23" s="27" t="s">
        <v>19</v>
      </c>
      <c r="M23" s="31" t="s">
        <v>19</v>
      </c>
      <c r="N23"/>
      <c r="O23"/>
      <c r="P23"/>
      <c r="Q23"/>
      <c r="R23"/>
      <c r="S23"/>
      <c r="T23"/>
      <c r="U23"/>
    </row>
    <row r="24" spans="1:21" ht="75" customHeight="1"/>
  </sheetData>
  <mergeCells count="2">
    <mergeCell ref="A3:M3"/>
    <mergeCell ref="A1:M1"/>
  </mergeCells>
  <pageMargins left="7.874015748031496E-2" right="7.874015748031496E-2" top="0.74803149606299213" bottom="0.74803149606299213" header="0.31496062992125984" footer="0.31496062992125984"/>
  <pageSetup paperSize="9" scale="35" fitToHeight="0" orientation="landscape" copies="3" r:id="rId1"/>
  <headerFooter>
    <oddFooter xml:space="preserve">&amp;C&amp;14&amp;P z &amp;N
</oddFooter>
  </headerFooter>
  <rowBreaks count="1" manualBreakCount="1">
    <brk id="23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proszę wybrać z listy rozwijanej" error="proszę wybrać z listy rozwijanej">
          <x14:formula1>
            <xm:f>#REF!</xm:f>
          </x14:formula1>
          <xm:sqref>M6:M24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 projektów </vt:lpstr>
      <vt:lpstr>'Lista projektów '!Obszar_wydruku</vt:lpstr>
      <vt:lpstr>'Lista projektów 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m.grabowska</cp:lastModifiedBy>
  <cp:lastPrinted>2017-01-04T09:56:07Z</cp:lastPrinted>
  <dcterms:created xsi:type="dcterms:W3CDTF">2015-06-15T08:53:48Z</dcterms:created>
  <dcterms:modified xsi:type="dcterms:W3CDTF">2017-02-01T10:32:38Z</dcterms:modified>
</cp:coreProperties>
</file>