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860"/>
  </bookViews>
  <sheets>
    <sheet name="Lista projektów" sheetId="6" r:id="rId1"/>
    <sheet name="Arkusz1" sheetId="4" state="hidden" r:id="rId2"/>
  </sheets>
  <externalReferences>
    <externalReference r:id="rId3"/>
  </externalReferences>
  <definedNames>
    <definedName name="_xlnm._FilterDatabase" localSheetId="0" hidden="1">'Lista projektów'!$A$4:$Q$54</definedName>
    <definedName name="_xlnm.Print_Area" localSheetId="0">'Lista projektów'!$A$1:$N$59</definedName>
    <definedName name="wniosek_po_procedurze_odwoławczej" localSheetId="0">[1]Arkusz1!$A$1:$A$4</definedName>
  </definedNames>
  <calcPr calcId="145621"/>
</workbook>
</file>

<file path=xl/calcChain.xml><?xml version="1.0" encoding="utf-8"?>
<calcChain xmlns="http://schemas.openxmlformats.org/spreadsheetml/2006/main">
  <c r="J50" i="6" l="1"/>
  <c r="I50" i="6"/>
  <c r="H50" i="6"/>
  <c r="G50" i="6"/>
  <c r="F50" i="6"/>
  <c r="P31" i="6"/>
  <c r="Q31" i="6" s="1"/>
  <c r="P30" i="6"/>
  <c r="Q30" i="6" s="1"/>
  <c r="P29" i="6"/>
  <c r="Q29" i="6" s="1"/>
  <c r="P28" i="6"/>
  <c r="Q28" i="6" s="1"/>
  <c r="P27" i="6"/>
  <c r="Q27" i="6" s="1"/>
  <c r="P26" i="6"/>
  <c r="Q26" i="6" s="1"/>
  <c r="P25" i="6"/>
  <c r="Q25" i="6" s="1"/>
  <c r="P24" i="6"/>
  <c r="Q24" i="6" s="1"/>
  <c r="P23" i="6"/>
  <c r="Q23" i="6" s="1"/>
  <c r="P22" i="6"/>
  <c r="Q22" i="6" s="1"/>
  <c r="P21" i="6"/>
  <c r="Q21" i="6" s="1"/>
  <c r="P20" i="6"/>
  <c r="Q20" i="6" s="1"/>
  <c r="P19" i="6"/>
  <c r="Q19" i="6" s="1"/>
  <c r="P18" i="6"/>
  <c r="Q18" i="6" s="1"/>
  <c r="P16" i="6"/>
  <c r="Q16" i="6" s="1"/>
  <c r="J12" i="6"/>
  <c r="I12" i="6"/>
  <c r="H12" i="6"/>
  <c r="G12" i="6"/>
  <c r="F12" i="6"/>
  <c r="P11" i="6"/>
  <c r="Q11" i="6" s="1"/>
  <c r="P5" i="6"/>
  <c r="Q5" i="6" s="1"/>
</calcChain>
</file>

<file path=xl/sharedStrings.xml><?xml version="1.0" encoding="utf-8"?>
<sst xmlns="http://schemas.openxmlformats.org/spreadsheetml/2006/main" count="316" uniqueCount="150">
  <si>
    <t>Lp.</t>
  </si>
  <si>
    <t>Tytuł projektu</t>
  </si>
  <si>
    <t>Nazwa wnioskodawcy</t>
  </si>
  <si>
    <t>Numer RPMA</t>
  </si>
  <si>
    <t>Suma: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</si>
  <si>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</si>
  <si>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</si>
  <si>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</si>
  <si>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</si>
  <si>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</si>
  <si>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Procent maksymalnej liczby punktów możliwych do zdobycia*</t>
  </si>
  <si>
    <t>Komentarz**</t>
  </si>
  <si>
    <t xml:space="preserve">* nie dotyczy EFS </t>
  </si>
  <si>
    <t>wniosek po procedurze odwoławczej</t>
  </si>
  <si>
    <t>brak możliwości podpisania umowy o dofinansowanie</t>
  </si>
  <si>
    <t>skierowany do dofinansowania po zwiększeniu alokacji</t>
  </si>
  <si>
    <t>umowa anulowana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</si>
  <si>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</si>
  <si>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>Kategoria interwencji</t>
  </si>
  <si>
    <t>Mazowiecka Jednostka Wdrażania Programów Unijnych</t>
  </si>
  <si>
    <t>nie dotyczy</t>
  </si>
  <si>
    <t>Wnioskowane dofinansowanie ogółem (UE+BP)</t>
  </si>
  <si>
    <t>Ela</t>
  </si>
  <si>
    <t>Kasia</t>
  </si>
  <si>
    <t>KTO</t>
  </si>
  <si>
    <t>SPR WNIOSKOWANE BP</t>
  </si>
  <si>
    <t>Instytucja Organizująca Konkurs/ Instytucja prowadząca nabór</t>
  </si>
  <si>
    <t>Lista projektów wybranych do dofinansowania w trybie konkursowym dla Regionalnego Programu Operacyjnego Województwa Mazowieckiego 2014-2020 w ramach konkursu zamkniętego nr RPMA. 10.03.04-IP.01-14-058/17dla Osi priorytetowej X ,,Edukacja dla rozwoju regionu”, Działania 10.3 ,,Doskonalenie zawodowe”, Poddziałania 10.3.4 ,,Kształcenie oraz doskonalenie zawodowe osób dorosłych" RPO WM 2014-2020</t>
  </si>
  <si>
    <t>RPMA.10.03.04-14-a024/17</t>
  </si>
  <si>
    <t>Lepszy start w przyszłość!</t>
  </si>
  <si>
    <t>Ośrodek Szkolenia Kierowców „WAŁOWA” Spółka Jawna Sas Anna, Szostek Magdalena</t>
  </si>
  <si>
    <t>RPMA.10.03.04-14-a059/17</t>
  </si>
  <si>
    <t>Zdobądź nowe kwalifikacje sprzedażowe i certyfikat</t>
  </si>
  <si>
    <t>Altkom Akademia S.A.</t>
  </si>
  <si>
    <t>RPMA.10.03.04-14-a021/17</t>
  </si>
  <si>
    <t>Zawód kierowca szansą dla osób dorosłych na rynku pracy.</t>
  </si>
  <si>
    <t>Ośrodek Szkolenia Kierowców "JACEK" Sp.jawna -  Adam Próchnicki i spółka</t>
  </si>
  <si>
    <t>RPMA.10.03.04-14-a025/17</t>
  </si>
  <si>
    <t>Wchodzimy na rynek pracy!</t>
  </si>
  <si>
    <t>Ośrodek Szkolenia Kierowców "ZNAK" s.c.</t>
  </si>
  <si>
    <t>RPMA.10.03.04-14-a033/17</t>
  </si>
  <si>
    <t xml:space="preserve">Nowoczesne kursy technologii wytwarzania odzieży w przemyśle mody dostosowane do aktualnych potrzeb pracodawców specjalizujących się w produkcji odzieży z dzianin.
</t>
  </si>
  <si>
    <t>CHIC Warsaw Sp. z.o.o</t>
  </si>
  <si>
    <t>RPMA.10.03.04-14-a056/17</t>
  </si>
  <si>
    <t>Kursy zawodowe z zakresu kadr i płac oraz podatków - edycja II</t>
  </si>
  <si>
    <t>MERSEY Sp. z o.o.</t>
  </si>
  <si>
    <t>RPMA.10.03.04-14-9878/17</t>
  </si>
  <si>
    <t>Certyfikowany instalator OZE na Mazowszu</t>
  </si>
  <si>
    <t>On Spółka z ograniczoną odpowiedzialnością</t>
  </si>
  <si>
    <t>PRÓG WYCZERPANIA ALOKACJI***</t>
  </si>
  <si>
    <t>RPMA.10.03.04-14-a049/17</t>
  </si>
  <si>
    <t>Podnieś swoje kwalifikacje na nowy start!</t>
  </si>
  <si>
    <t>Europejskie Centrum Szkoleń Sp. zo.o.</t>
  </si>
  <si>
    <t>RPMA.10.03.04-14-a058/17</t>
  </si>
  <si>
    <t>Mazowiecka Strefa Kwalifikacji Zawodowych</t>
  </si>
  <si>
    <t>Zakład Doskonalenia Zawodowego w Warszawie</t>
  </si>
  <si>
    <t>RPMA.10.03.04-14-a034/17</t>
  </si>
  <si>
    <t>CERTYFIKOWANE SZKOLENIA ILM DLA MIESZKAŃCÓW MAZOWSZA</t>
  </si>
  <si>
    <t>Sysco Polska Sp. z o. o.</t>
  </si>
  <si>
    <t>Ela/Kasia</t>
  </si>
  <si>
    <t>RPMA.10.03.04-14-a075/17</t>
  </si>
  <si>
    <t>Doskonalenie zawodowe kluczem do sukcesu - II edycja</t>
  </si>
  <si>
    <t>T-Matic Grupa Computer Plus Sp. z o.o.</t>
  </si>
  <si>
    <t>RPMA.10.03.04-14-a019/17</t>
  </si>
  <si>
    <t>Zostań kierowcą zawodowym!</t>
  </si>
  <si>
    <t>P.H.U. Traker Piotrowski Dawid</t>
  </si>
  <si>
    <t>Luiza</t>
  </si>
  <si>
    <t>RPMA.10.03.04-14-a068/17</t>
  </si>
  <si>
    <t>Kursy z prawa jazdy szansą rozwoju zawodowego.</t>
  </si>
  <si>
    <t>Grupa Szkoleniowo Doradcza Europlus Sp. z o. o.</t>
  </si>
  <si>
    <t>Aga</t>
  </si>
  <si>
    <t>RPMA.10.03.04-14-a072/17</t>
  </si>
  <si>
    <t>Akademia informatyczna CISCO</t>
  </si>
  <si>
    <t>Humaneo</t>
  </si>
  <si>
    <t>RPMA.10.03.04-14-a010/17</t>
  </si>
  <si>
    <t>Kwalifikacje w branży IT - strategiczne dla Mazowsza, poszukiwane na rynku pracy</t>
  </si>
  <si>
    <t>ICT Artur Olesiński</t>
  </si>
  <si>
    <t>RPMA.10.03.04-14-a045/17</t>
  </si>
  <si>
    <t>Certyfikuj swoje kwalifikacje zawodowe z Microsoft</t>
  </si>
  <si>
    <t>SOFTRONIC Sp. z o.o.</t>
  </si>
  <si>
    <t>RPMA.10.03.04-14-a067/17</t>
  </si>
  <si>
    <t>BEZKONKURENCYJNI - certyfikowane kursy zarządzania projektami dla mieszkańców Mazowsza</t>
  </si>
  <si>
    <t>Akademia Szybkiej Nauki Tadeusz Buzarewicz</t>
  </si>
  <si>
    <t>RPMA.10.03.04-14-a042/17</t>
  </si>
  <si>
    <t>Kuźnia zawodowców</t>
  </si>
  <si>
    <t>Forecast Consulting Sp. z o.o.</t>
  </si>
  <si>
    <t>RPMA.10.03.04-14-a074/17</t>
  </si>
  <si>
    <t xml:space="preserve"> Z IT na Ty w woj. mazowieckim!
</t>
  </si>
  <si>
    <t xml:space="preserve">Instytut Rozwoju Edukacji i Przedsiębiorczości Paweł Pęcherski </t>
  </si>
  <si>
    <t>RPMA.10.03.04-14-9894/17</t>
  </si>
  <si>
    <t>Edukacja przyszłości</t>
  </si>
  <si>
    <t>J&amp;C GROUP Karolina Chadzypanagiotis-Jurkiewicz</t>
  </si>
  <si>
    <t>RPMA.10.03.04-14-9946/17</t>
  </si>
  <si>
    <t>Cyfrowy skok wzwyż - II edycja</t>
  </si>
  <si>
    <t>Leos Spółka z ograniczoną odpowiedzialnością</t>
  </si>
  <si>
    <t>RPMA.10.03.04-14-9956/17</t>
  </si>
  <si>
    <t>IPMA - certyfikuj swoje kwalifikacje z zarządzania projektami</t>
  </si>
  <si>
    <t>Kancelaria Adwokacka Jarosław Czech</t>
  </si>
  <si>
    <t>RPMA.10.03.04-14-9945/17</t>
  </si>
  <si>
    <t>Certyfikuj swój sukces w obszarze zarządzania projektami</t>
  </si>
  <si>
    <t>TRUSTCON Sp. z o.o.</t>
  </si>
  <si>
    <t>RPMA.10.03.04-14-a026/17</t>
  </si>
  <si>
    <t>IPMA - certyfikowany Project Manager</t>
  </si>
  <si>
    <t>Kalatea Sp. z o.o.</t>
  </si>
  <si>
    <t>RPMA.10.03.04-14-9944/17</t>
  </si>
  <si>
    <t>Operator drona - zawód na czasie</t>
  </si>
  <si>
    <t>LEON EDUKATOR Sp. z o. o.</t>
  </si>
  <si>
    <t>RPMA.10.03.04-14-a030/17</t>
  </si>
  <si>
    <t>Inwestycja w siebie - to się opłaca!</t>
  </si>
  <si>
    <t xml:space="preserve">Mazowiecki Ośrodek Badawczo-Innowacyjno-Szkoleniowy "SPAWALNIK" Sp. z o.o. w Ciechanowie </t>
  </si>
  <si>
    <t>RPMA.10.03.04-14-a028/17</t>
  </si>
  <si>
    <t>Zacznij od nowa</t>
  </si>
  <si>
    <t>A-Z Consulting Kaszuba Bogusława</t>
  </si>
  <si>
    <t>RPMA.10.03.04-14-a032/17</t>
  </si>
  <si>
    <t>Zdobądź Dobry Zawód w Płocku !</t>
  </si>
  <si>
    <t>Zakład Doskonalenia Zawodowego w Płocku</t>
  </si>
  <si>
    <t>RPMA.10.03.04-14-9957/17</t>
  </si>
  <si>
    <t>Branża IT- certyfikuj swój sukces</t>
  </si>
  <si>
    <t>KOPIDO SPÓŁKA Z OGRANICZONĄ ODPOWIEDZIALNOŚCIĄ</t>
  </si>
  <si>
    <t>RPMA.10.03.04-14-a016/17</t>
  </si>
  <si>
    <t>Wykwalifikowani Mazowszanie</t>
  </si>
  <si>
    <t>4system Polska Sp. z  o. o.</t>
  </si>
  <si>
    <t>RPMA.10.03.04-14-a063/17</t>
  </si>
  <si>
    <t>Zdrowe społeczeństwo 2</t>
  </si>
  <si>
    <t>Mazowiecka Grupa Szkoleniowo-Doradcza Kajetan Kisielewski</t>
  </si>
  <si>
    <t>RPMA.10.03.04-14-a054/17</t>
  </si>
  <si>
    <t>Nowe kwalifikacje zawodowe - szansa na dobrą pracę</t>
  </si>
  <si>
    <t>TOWARZYSTWO ALTUM, PROGRAMY SPOŁECZNO-GOSPODARCZE</t>
  </si>
  <si>
    <t>RPMA.10.03.04-14-a052/17</t>
  </si>
  <si>
    <t xml:space="preserve">Postaw na rozwój </t>
  </si>
  <si>
    <t>Business Center 1 Sp. z o.o.</t>
  </si>
  <si>
    <t>RPMA.10.03.04-14-a062/17</t>
  </si>
  <si>
    <t>Rozwój kwalifikacji drogą do sukcesu</t>
  </si>
  <si>
    <t>POLBI Sp. z o. o.</t>
  </si>
  <si>
    <t>RPMA.10.03.04-14-a041/17</t>
  </si>
  <si>
    <t>Kurs kadrowy z certyfikatem</t>
  </si>
  <si>
    <t>SEKA Spółka Akcyjna</t>
  </si>
  <si>
    <t>RPMA.10.03.04-14-a040/17</t>
  </si>
  <si>
    <t>Rozwój kwalifikacji z zakresu nowoczesnych zawodów "Instalator odnawialnych źródeł energii - fotowoltaika" dla mieszkańców województwa mazowieckiego</t>
  </si>
  <si>
    <t>COLUMBUS ENERGY SPÓŁKA AKCYJNA</t>
  </si>
  <si>
    <t>RPMA.10.03.04-14-a039/17</t>
  </si>
  <si>
    <t>Instalator OZE (fotowoltaika) - Kwalifikacje przyszłości dla mieszkańców województwa mazowieckiego</t>
  </si>
  <si>
    <t>VOLTIKA SPÓŁKA Z OGRANICZONĄ ODPOWIEDZIALNOŚCIĄ</t>
  </si>
  <si>
    <t>RPMA.10.03.04-14-a037/17</t>
  </si>
  <si>
    <t>Kurs na dobry zawód !</t>
  </si>
  <si>
    <t xml:space="preserve">Wyższa Szkoła Menedżerska Oddział Zamiejscowy w Ciechanowie </t>
  </si>
  <si>
    <t>RPMA.10.03.04-14-a038/17</t>
  </si>
  <si>
    <t>Kwalifikacje dla branży IT woj. mazowieckiego</t>
  </si>
  <si>
    <t>BSMART Sp. z o.o.</t>
  </si>
  <si>
    <t>*** poniżej progu punktowego zamieszczane są projekty, które uzyskały wymagane minimum punktowe, jednak ze względu na ostateczną kwotę alokacji nie mogą zostać skierowane do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</si>
</sst>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\-0\ 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1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rgb="FFDCE6F1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/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/>
    <xf numFmtId="0" fontId="0" fillId="0" borderId="0" xfId="0" applyFont="1" applyAlignment="1">
      <alignment horizontal="left"/>
    </xf>
    <xf numFmtId="0" fontId="10" fillId="0" borderId="0" xfId="0" applyFont="1"/>
    <xf numFmtId="0" fontId="11" fillId="6" borderId="0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Border="1"/>
    <xf numFmtId="2" fontId="10" fillId="0" borderId="0" xfId="0" applyNumberFormat="1" applyFont="1"/>
    <xf numFmtId="2" fontId="0" fillId="0" borderId="0" xfId="0" applyNumberFormat="1" applyAlignment="1"/>
    <xf numFmtId="2" fontId="5" fillId="3" borderId="1" xfId="0" applyNumberFormat="1" applyFont="1" applyFill="1" applyBorder="1" applyAlignment="1">
      <alignment horizontal="center" vertical="center" wrapText="1"/>
    </xf>
    <xf numFmtId="2" fontId="11" fillId="6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Border="1"/>
    <xf numFmtId="0" fontId="10" fillId="0" borderId="0" xfId="0" applyFont="1" applyBorder="1"/>
    <xf numFmtId="2" fontId="10" fillId="0" borderId="0" xfId="0" applyNumberFormat="1" applyFont="1" applyBorder="1"/>
    <xf numFmtId="4" fontId="9" fillId="4" borderId="1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 readingOrder="1"/>
    </xf>
    <xf numFmtId="0" fontId="0" fillId="0" borderId="1" xfId="0" applyBorder="1"/>
    <xf numFmtId="0" fontId="7" fillId="0" borderId="1" xfId="0" applyFont="1" applyFill="1" applyBorder="1" applyAlignment="1">
      <alignment horizontal="center" vertical="center"/>
    </xf>
    <xf numFmtId="4" fontId="0" fillId="0" borderId="0" xfId="0" applyNumberFormat="1" applyBorder="1"/>
    <xf numFmtId="0" fontId="7" fillId="0" borderId="4" xfId="0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readingOrder="1"/>
    </xf>
    <xf numFmtId="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4" fillId="7" borderId="1" xfId="0" applyFont="1" applyFill="1" applyBorder="1" applyAlignment="1">
      <alignment horizontal="center" vertical="center" wrapText="1" readingOrder="1"/>
    </xf>
    <xf numFmtId="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/>
    </xf>
    <xf numFmtId="49" fontId="6" fillId="6" borderId="1" xfId="2" applyNumberFormat="1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4" fontId="6" fillId="6" borderId="1" xfId="2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/>
    </xf>
    <xf numFmtId="4" fontId="0" fillId="0" borderId="0" xfId="0" applyNumberFormat="1" applyFill="1" applyBorder="1"/>
    <xf numFmtId="0" fontId="10" fillId="0" borderId="1" xfId="0" applyFont="1" applyBorder="1"/>
    <xf numFmtId="0" fontId="11" fillId="0" borderId="1" xfId="0" applyFont="1" applyBorder="1"/>
    <xf numFmtId="49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 readingOrder="1"/>
    </xf>
    <xf numFmtId="4" fontId="9" fillId="4" borderId="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4" fillId="5" borderId="1" xfId="0" applyFont="1" applyFill="1" applyBorder="1" applyAlignment="1">
      <alignment horizontal="center" vertical="center" wrapText="1" readingOrder="1"/>
    </xf>
    <xf numFmtId="0" fontId="6" fillId="2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Procentowy 2" xfId="3"/>
    <cellStyle name="Styl 1" xfId="1"/>
  </cellStyles>
  <dxfs count="0"/>
  <tableStyles count="0" defaultTableStyle="TableStyleMedium2" defaultPivotStyle="PivotStyleLight16"/>
  <colors>
    <mruColors>
      <color rgb="FFDCE6F1"/>
      <color rgb="FFDBE5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1745458</xdr:colOff>
      <xdr:row>1</xdr:row>
      <xdr:rowOff>105115</xdr:rowOff>
    </xdr:from>
    <xdr:to>
      <xdr:col>9</xdr:col>
      <xdr:colOff>363353</xdr:colOff>
      <xdr:row>1</xdr:row>
      <xdr:rowOff>867115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2" y="319428"/>
          <a:ext cx="8130989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wlik/Desktop/10.3.4_058_17/PROTOK&#211;&#321;%20z%20I%20KOP/Lista%20projekt&#243;w%20wybranych%20do%20dofinansowania%2010.3.4-05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projektów "/>
      <sheetName val="kolejność na liście"/>
      <sheetName val="Arkusz1"/>
      <sheetName val="Arkusz2"/>
    </sheetNames>
    <sheetDataSet>
      <sheetData sheetId="0"/>
      <sheetData sheetId="1" refreshError="1"/>
      <sheetData sheetId="2">
        <row r="1">
          <cell r="A1" t="str">
            <v>wniosek po procedurze odwoławczej</v>
          </cell>
        </row>
        <row r="2">
          <cell r="A2" t="str">
            <v>brak możliwości podpisania umowy o dofinansowanie</v>
          </cell>
        </row>
        <row r="3">
          <cell r="A3" t="str">
            <v>skierowany do dofinansowania po zwiększeniu alokacji</v>
          </cell>
        </row>
        <row r="4">
          <cell r="A4" t="str">
            <v>umowa anulowana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abSelected="1" zoomScale="80" zoomScaleNormal="80" workbookViewId="0">
      <pane ySplit="4" topLeftCell="A14" activePane="bottomLeft" state="frozen"/>
      <selection pane="bottomLeft" activeCell="T2" sqref="T2"/>
    </sheetView>
  </sheetViews>
  <sheetFormatPr defaultRowHeight="15"/>
  <cols>
    <col min="1" max="1" width="4.140625" customWidth="1"/>
    <col min="2" max="2" width="16.140625" customWidth="1"/>
    <col min="3" max="3" width="25.42578125" customWidth="1"/>
    <col min="4" max="4" width="26.7109375" bestFit="1" customWidth="1"/>
    <col min="5" max="5" width="38.5703125" customWidth="1"/>
    <col min="6" max="6" width="18.85546875" customWidth="1"/>
    <col min="7" max="7" width="20.42578125" customWidth="1"/>
    <col min="8" max="8" width="18.5703125" customWidth="1"/>
    <col min="9" max="9" width="19.42578125" customWidth="1"/>
    <col min="10" max="10" width="18.7109375" style="15" customWidth="1"/>
    <col min="11" max="12" width="15.42578125" customWidth="1"/>
    <col min="13" max="13" width="13.5703125" customWidth="1"/>
    <col min="14" max="14" width="15.42578125" customWidth="1"/>
    <col min="15" max="15" width="10.28515625" hidden="1" customWidth="1"/>
    <col min="16" max="16" width="15" hidden="1" customWidth="1"/>
    <col min="17" max="17" width="13.85546875" hidden="1" customWidth="1"/>
    <col min="18" max="18" width="10.85546875" bestFit="1" customWidth="1"/>
  </cols>
  <sheetData>
    <row r="1" spans="1:21" ht="17.25" customHeight="1">
      <c r="A1" s="7" t="s">
        <v>20</v>
      </c>
      <c r="B1" s="7" t="s">
        <v>20</v>
      </c>
      <c r="C1" s="7" t="s">
        <v>20</v>
      </c>
      <c r="D1" s="7" t="s">
        <v>20</v>
      </c>
      <c r="E1" s="7" t="s">
        <v>20</v>
      </c>
      <c r="F1" s="7" t="s">
        <v>20</v>
      </c>
      <c r="G1" s="7" t="s">
        <v>20</v>
      </c>
      <c r="H1" s="7" t="s">
        <v>20</v>
      </c>
      <c r="I1" s="7" t="s">
        <v>20</v>
      </c>
      <c r="J1" s="11" t="s">
        <v>20</v>
      </c>
      <c r="K1" s="7" t="s">
        <v>20</v>
      </c>
      <c r="L1" s="59"/>
      <c r="M1" s="59"/>
      <c r="N1" s="59"/>
    </row>
    <row r="2" spans="1:21" s="4" customFormat="1" ht="84" customHeight="1">
      <c r="A2" s="9" t="s">
        <v>20</v>
      </c>
      <c r="B2" s="9" t="s">
        <v>20</v>
      </c>
      <c r="C2" s="9" t="s">
        <v>20</v>
      </c>
      <c r="D2" s="9" t="s">
        <v>20</v>
      </c>
      <c r="J2" s="12"/>
      <c r="K2" s="9" t="s">
        <v>20</v>
      </c>
      <c r="L2" s="9" t="s">
        <v>20</v>
      </c>
      <c r="M2" s="9" t="s">
        <v>20</v>
      </c>
      <c r="N2" s="9" t="s">
        <v>20</v>
      </c>
    </row>
    <row r="3" spans="1:21" s="2" customFormat="1" ht="71.25" customHeight="1">
      <c r="A3" s="60" t="s">
        <v>27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1" s="2" customFormat="1" ht="106.5" customHeight="1">
      <c r="A4" s="3" t="s">
        <v>0</v>
      </c>
      <c r="B4" s="3" t="s">
        <v>26</v>
      </c>
      <c r="C4" s="3" t="s">
        <v>3</v>
      </c>
      <c r="D4" s="3" t="s">
        <v>1</v>
      </c>
      <c r="E4" s="3" t="s">
        <v>2</v>
      </c>
      <c r="F4" s="3" t="s">
        <v>5</v>
      </c>
      <c r="G4" s="3" t="s">
        <v>6</v>
      </c>
      <c r="H4" s="3" t="s">
        <v>21</v>
      </c>
      <c r="I4" s="3" t="s">
        <v>9</v>
      </c>
      <c r="J4" s="13" t="s">
        <v>8</v>
      </c>
      <c r="K4" s="3" t="s">
        <v>7</v>
      </c>
      <c r="L4" s="3" t="s">
        <v>10</v>
      </c>
      <c r="M4" s="3" t="s">
        <v>18</v>
      </c>
      <c r="N4" s="3" t="s">
        <v>11</v>
      </c>
      <c r="O4" s="3" t="s">
        <v>24</v>
      </c>
      <c r="P4" s="3" t="s">
        <v>25</v>
      </c>
      <c r="Q4" s="21"/>
    </row>
    <row r="5" spans="1:21" s="2" customFormat="1" ht="99" customHeight="1">
      <c r="A5" s="28">
        <v>1</v>
      </c>
      <c r="B5" s="28" t="s">
        <v>19</v>
      </c>
      <c r="C5" s="32" t="s">
        <v>28</v>
      </c>
      <c r="D5" s="36" t="s">
        <v>29</v>
      </c>
      <c r="E5" s="36" t="s">
        <v>30</v>
      </c>
      <c r="F5" s="37">
        <v>411750</v>
      </c>
      <c r="G5" s="37">
        <v>411750</v>
      </c>
      <c r="H5" s="37">
        <v>370150</v>
      </c>
      <c r="I5" s="29">
        <v>329400</v>
      </c>
      <c r="J5" s="29">
        <v>40750</v>
      </c>
      <c r="K5" s="38">
        <v>121</v>
      </c>
      <c r="L5" s="30" t="s">
        <v>20</v>
      </c>
      <c r="M5" s="26">
        <v>118</v>
      </c>
      <c r="N5" s="36"/>
      <c r="O5" s="24" t="s">
        <v>22</v>
      </c>
      <c r="P5" s="25" t="e">
        <f>#REF!-I5</f>
        <v>#REF!</v>
      </c>
      <c r="Q5" s="23" t="e">
        <f>J5-P5</f>
        <v>#REF!</v>
      </c>
    </row>
    <row r="6" spans="1:21" s="2" customFormat="1" ht="99" customHeight="1">
      <c r="A6" s="28">
        <v>2</v>
      </c>
      <c r="B6" s="28" t="s">
        <v>19</v>
      </c>
      <c r="C6" s="32" t="s">
        <v>31</v>
      </c>
      <c r="D6" s="36" t="s">
        <v>32</v>
      </c>
      <c r="E6" s="36" t="s">
        <v>33</v>
      </c>
      <c r="F6" s="37">
        <v>1807872</v>
      </c>
      <c r="G6" s="37">
        <v>1807872</v>
      </c>
      <c r="H6" s="37">
        <v>1627084.8</v>
      </c>
      <c r="I6" s="29">
        <v>1446297.6000000001</v>
      </c>
      <c r="J6" s="29">
        <v>180787.20000000001</v>
      </c>
      <c r="K6" s="38">
        <v>120</v>
      </c>
      <c r="L6" s="30" t="s">
        <v>20</v>
      </c>
      <c r="M6" s="26">
        <v>118</v>
      </c>
      <c r="N6" s="36"/>
      <c r="O6" s="24"/>
      <c r="P6" s="25"/>
      <c r="Q6" s="23"/>
    </row>
    <row r="7" spans="1:21" s="2" customFormat="1" ht="99" customHeight="1">
      <c r="A7" s="28">
        <v>3</v>
      </c>
      <c r="B7" s="28" t="s">
        <v>19</v>
      </c>
      <c r="C7" s="32" t="s">
        <v>34</v>
      </c>
      <c r="D7" s="36" t="s">
        <v>35</v>
      </c>
      <c r="E7" s="36" t="s">
        <v>36</v>
      </c>
      <c r="F7" s="37">
        <v>1663410</v>
      </c>
      <c r="G7" s="37">
        <v>1663410</v>
      </c>
      <c r="H7" s="37">
        <v>1497069</v>
      </c>
      <c r="I7" s="29">
        <v>1330728</v>
      </c>
      <c r="J7" s="29">
        <v>166341</v>
      </c>
      <c r="K7" s="38">
        <v>119</v>
      </c>
      <c r="L7" s="30" t="s">
        <v>20</v>
      </c>
      <c r="M7" s="26">
        <v>118</v>
      </c>
      <c r="N7" s="36"/>
      <c r="O7" s="24"/>
      <c r="P7" s="25"/>
      <c r="Q7" s="23"/>
    </row>
    <row r="8" spans="1:21" s="2" customFormat="1" ht="99" customHeight="1">
      <c r="A8" s="28">
        <v>4</v>
      </c>
      <c r="B8" s="28" t="s">
        <v>19</v>
      </c>
      <c r="C8" s="32" t="s">
        <v>37</v>
      </c>
      <c r="D8" s="36" t="s">
        <v>38</v>
      </c>
      <c r="E8" s="36" t="s">
        <v>39</v>
      </c>
      <c r="F8" s="37">
        <v>413375</v>
      </c>
      <c r="G8" s="37">
        <v>413375</v>
      </c>
      <c r="H8" s="37">
        <v>371775</v>
      </c>
      <c r="I8" s="29">
        <v>330700</v>
      </c>
      <c r="J8" s="29">
        <v>41075</v>
      </c>
      <c r="K8" s="38">
        <v>119</v>
      </c>
      <c r="L8" s="30" t="s">
        <v>20</v>
      </c>
      <c r="M8" s="26">
        <v>118</v>
      </c>
      <c r="N8" s="36"/>
      <c r="O8" s="24"/>
      <c r="P8" s="25"/>
      <c r="Q8" s="23"/>
    </row>
    <row r="9" spans="1:21" s="2" customFormat="1" ht="117" customHeight="1">
      <c r="A9" s="28">
        <v>5</v>
      </c>
      <c r="B9" s="28" t="s">
        <v>19</v>
      </c>
      <c r="C9" s="64" t="s">
        <v>40</v>
      </c>
      <c r="D9" s="65" t="s">
        <v>41</v>
      </c>
      <c r="E9" s="65" t="s">
        <v>42</v>
      </c>
      <c r="F9" s="37">
        <v>1778054.4</v>
      </c>
      <c r="G9" s="37">
        <v>1778054.4</v>
      </c>
      <c r="H9" s="37">
        <v>1597654.4</v>
      </c>
      <c r="I9" s="29">
        <v>1422443.52</v>
      </c>
      <c r="J9" s="29">
        <v>175210.88</v>
      </c>
      <c r="K9" s="38">
        <v>118.5</v>
      </c>
      <c r="L9" s="30" t="s">
        <v>20</v>
      </c>
      <c r="M9" s="26">
        <v>118</v>
      </c>
      <c r="N9" s="36"/>
      <c r="O9" s="24"/>
      <c r="P9" s="25"/>
      <c r="Q9" s="23"/>
    </row>
    <row r="10" spans="1:21" s="2" customFormat="1" ht="99" customHeight="1">
      <c r="A10" s="28">
        <v>6</v>
      </c>
      <c r="B10" s="28" t="s">
        <v>19</v>
      </c>
      <c r="C10" s="32" t="s">
        <v>43</v>
      </c>
      <c r="D10" s="36" t="s">
        <v>44</v>
      </c>
      <c r="E10" s="36" t="s">
        <v>45</v>
      </c>
      <c r="F10" s="37">
        <v>2086500</v>
      </c>
      <c r="G10" s="37">
        <v>2086500</v>
      </c>
      <c r="H10" s="37">
        <v>1877850</v>
      </c>
      <c r="I10" s="29">
        <v>1669200</v>
      </c>
      <c r="J10" s="29">
        <v>208650</v>
      </c>
      <c r="K10" s="38">
        <v>117.5</v>
      </c>
      <c r="L10" s="30" t="s">
        <v>20</v>
      </c>
      <c r="M10" s="26">
        <v>118</v>
      </c>
      <c r="N10" s="36"/>
      <c r="O10" s="24"/>
      <c r="P10" s="25"/>
      <c r="Q10" s="23"/>
    </row>
    <row r="11" spans="1:21" s="2" customFormat="1" ht="99.75" customHeight="1">
      <c r="A11" s="28">
        <v>7</v>
      </c>
      <c r="B11" s="28" t="s">
        <v>19</v>
      </c>
      <c r="C11" s="64" t="s">
        <v>46</v>
      </c>
      <c r="D11" s="65" t="s">
        <v>47</v>
      </c>
      <c r="E11" s="65" t="s">
        <v>48</v>
      </c>
      <c r="F11" s="66">
        <v>463882.4</v>
      </c>
      <c r="G11" s="66">
        <v>463882.4</v>
      </c>
      <c r="H11" s="37">
        <v>415882.4</v>
      </c>
      <c r="I11" s="29">
        <v>371105.92</v>
      </c>
      <c r="J11" s="29">
        <v>44776.480000000003</v>
      </c>
      <c r="K11" s="38">
        <v>117</v>
      </c>
      <c r="L11" s="30" t="s">
        <v>20</v>
      </c>
      <c r="M11" s="26">
        <v>118</v>
      </c>
      <c r="N11" s="31"/>
      <c r="O11" s="22" t="s">
        <v>22</v>
      </c>
      <c r="P11" s="27" t="e">
        <f>#REF!-I11</f>
        <v>#REF!</v>
      </c>
      <c r="Q11" s="23" t="e">
        <f t="shared" ref="Q11" si="0">J11-P11</f>
        <v>#REF!</v>
      </c>
    </row>
    <row r="12" spans="1:21">
      <c r="A12" s="20"/>
      <c r="B12" s="33" t="s">
        <v>20</v>
      </c>
      <c r="C12" s="33" t="s">
        <v>20</v>
      </c>
      <c r="D12" s="33" t="s">
        <v>20</v>
      </c>
      <c r="E12" s="34" t="s">
        <v>4</v>
      </c>
      <c r="F12" s="19">
        <f>SUM(F5:F11)</f>
        <v>8624843.8000000007</v>
      </c>
      <c r="G12" s="19">
        <f>SUM(G5:G11)</f>
        <v>8624843.8000000007</v>
      </c>
      <c r="H12" s="19">
        <f>SUM(H5:H11)</f>
        <v>7757465.5999999996</v>
      </c>
      <c r="I12" s="19">
        <f>SUM(I5:I11)</f>
        <v>6899875.04</v>
      </c>
      <c r="J12" s="19">
        <f>SUM(J5:J11)</f>
        <v>857590.56</v>
      </c>
      <c r="K12" s="33" t="s">
        <v>20</v>
      </c>
      <c r="L12" s="17" t="s">
        <v>20</v>
      </c>
      <c r="M12" s="17" t="s">
        <v>20</v>
      </c>
      <c r="N12" s="17" t="s">
        <v>20</v>
      </c>
    </row>
    <row r="13" spans="1:21" s="1" customFormat="1" ht="17.25" customHeight="1">
      <c r="A13" s="17" t="s">
        <v>20</v>
      </c>
      <c r="B13" s="17" t="s">
        <v>20</v>
      </c>
      <c r="C13" s="17" t="s">
        <v>20</v>
      </c>
      <c r="D13" s="17" t="s">
        <v>20</v>
      </c>
      <c r="E13" s="8" t="s">
        <v>20</v>
      </c>
      <c r="F13" s="8" t="s">
        <v>20</v>
      </c>
      <c r="G13" s="8" t="s">
        <v>20</v>
      </c>
      <c r="H13" s="8" t="s">
        <v>20</v>
      </c>
      <c r="I13" s="8" t="s">
        <v>20</v>
      </c>
      <c r="J13" s="14" t="s">
        <v>20</v>
      </c>
      <c r="K13"/>
      <c r="L13"/>
      <c r="M13"/>
      <c r="N13" s="10" t="s">
        <v>20</v>
      </c>
      <c r="O13"/>
      <c r="P13"/>
      <c r="Q13"/>
      <c r="R13"/>
      <c r="S13"/>
      <c r="T13"/>
      <c r="U13"/>
    </row>
    <row r="14" spans="1:21" s="1" customFormat="1" ht="17.25" customHeight="1">
      <c r="A14" s="17"/>
      <c r="B14" s="17"/>
      <c r="C14" s="17"/>
      <c r="D14" s="17"/>
      <c r="E14" s="8"/>
      <c r="F14" s="8"/>
      <c r="G14" s="8"/>
      <c r="H14" s="8"/>
      <c r="I14" s="8"/>
      <c r="J14" s="14"/>
      <c r="K14"/>
      <c r="L14"/>
      <c r="M14"/>
      <c r="N14" s="10"/>
      <c r="O14"/>
      <c r="P14"/>
      <c r="Q14"/>
      <c r="R14"/>
      <c r="S14"/>
      <c r="T14"/>
      <c r="U14"/>
    </row>
    <row r="15" spans="1:21" s="1" customFormat="1" ht="17.25" customHeight="1">
      <c r="A15" s="17"/>
      <c r="B15" s="17"/>
      <c r="C15" s="17"/>
      <c r="D15" s="17"/>
      <c r="E15" s="8"/>
      <c r="F15" s="8"/>
      <c r="G15" s="8"/>
      <c r="H15" s="8"/>
      <c r="I15" s="8"/>
      <c r="J15" s="14"/>
      <c r="K15"/>
      <c r="L15"/>
      <c r="M15"/>
      <c r="N15" s="10"/>
      <c r="O15"/>
      <c r="P15"/>
      <c r="Q15"/>
      <c r="R15"/>
      <c r="S15"/>
      <c r="T15"/>
      <c r="U15"/>
    </row>
    <row r="16" spans="1:21" s="2" customFormat="1" ht="38.25" customHeight="1">
      <c r="A16" s="61" t="s">
        <v>49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21"/>
      <c r="P16" s="35">
        <f t="shared" ref="P16" si="1">H16-I16</f>
        <v>0</v>
      </c>
      <c r="Q16" s="23">
        <f t="shared" ref="Q16" si="2">J16-P16</f>
        <v>0</v>
      </c>
    </row>
    <row r="17" spans="1:21" s="1" customFormat="1" ht="17.25" customHeight="1">
      <c r="A17" s="17"/>
      <c r="B17" s="17"/>
      <c r="C17" s="17"/>
      <c r="D17" s="17"/>
      <c r="E17" s="8"/>
      <c r="F17" s="8"/>
      <c r="G17" s="8"/>
      <c r="H17" s="8"/>
      <c r="I17" s="8"/>
      <c r="J17" s="14"/>
      <c r="K17"/>
      <c r="L17"/>
      <c r="M17"/>
      <c r="N17" s="10"/>
      <c r="O17"/>
      <c r="P17"/>
      <c r="Q17"/>
      <c r="R17"/>
      <c r="S17"/>
      <c r="T17"/>
      <c r="U17"/>
    </row>
    <row r="18" spans="1:21" s="2" customFormat="1" ht="99" customHeight="1">
      <c r="A18" s="28">
        <v>1</v>
      </c>
      <c r="B18" s="28" t="s">
        <v>19</v>
      </c>
      <c r="C18" s="32" t="s">
        <v>50</v>
      </c>
      <c r="D18" s="36" t="s">
        <v>51</v>
      </c>
      <c r="E18" s="36" t="s">
        <v>52</v>
      </c>
      <c r="F18" s="37">
        <v>1041120</v>
      </c>
      <c r="G18" s="37">
        <v>1041120</v>
      </c>
      <c r="H18" s="37">
        <v>937008</v>
      </c>
      <c r="I18" s="29">
        <v>832896</v>
      </c>
      <c r="J18" s="29">
        <v>104112</v>
      </c>
      <c r="K18" s="38">
        <v>116.5</v>
      </c>
      <c r="L18" s="30" t="s">
        <v>20</v>
      </c>
      <c r="M18" s="26">
        <v>118</v>
      </c>
      <c r="N18" s="36"/>
      <c r="O18" s="22" t="s">
        <v>23</v>
      </c>
      <c r="P18" s="27" t="e">
        <f>#REF!-#REF!</f>
        <v>#REF!</v>
      </c>
      <c r="Q18" s="23" t="e">
        <f>#REF!-P18</f>
        <v>#REF!</v>
      </c>
      <c r="R18" s="23"/>
    </row>
    <row r="19" spans="1:21" s="1" customFormat="1" ht="92.25" customHeight="1">
      <c r="A19" s="58">
        <v>2</v>
      </c>
      <c r="B19" s="28" t="s">
        <v>19</v>
      </c>
      <c r="C19" s="39" t="s">
        <v>53</v>
      </c>
      <c r="D19" s="38" t="s">
        <v>54</v>
      </c>
      <c r="E19" s="38" t="s">
        <v>55</v>
      </c>
      <c r="F19" s="40">
        <v>1932369.6</v>
      </c>
      <c r="G19" s="40">
        <v>1932369.6</v>
      </c>
      <c r="H19" s="40">
        <v>1736219.6</v>
      </c>
      <c r="I19" s="41">
        <v>1545895.68</v>
      </c>
      <c r="J19" s="41">
        <v>190323.92</v>
      </c>
      <c r="K19" s="36">
        <v>114.5</v>
      </c>
      <c r="L19" s="30" t="s">
        <v>20</v>
      </c>
      <c r="M19" s="26">
        <v>118</v>
      </c>
      <c r="N19" s="28"/>
      <c r="O19" s="42" t="s">
        <v>23</v>
      </c>
      <c r="P19" s="35" t="e">
        <f>#REF!-I19</f>
        <v>#REF!</v>
      </c>
      <c r="Q19" s="23" t="e">
        <f t="shared" ref="Q19:Q31" si="3">J19-P19</f>
        <v>#REF!</v>
      </c>
      <c r="R19" s="2"/>
      <c r="S19"/>
      <c r="T19"/>
      <c r="U19"/>
    </row>
    <row r="20" spans="1:21" s="1" customFormat="1" ht="92.25" customHeight="1">
      <c r="A20" s="58">
        <v>3</v>
      </c>
      <c r="B20" s="28" t="s">
        <v>19</v>
      </c>
      <c r="C20" s="43" t="s">
        <v>56</v>
      </c>
      <c r="D20" s="44" t="s">
        <v>57</v>
      </c>
      <c r="E20" s="44" t="s">
        <v>58</v>
      </c>
      <c r="F20" s="45">
        <v>1037475</v>
      </c>
      <c r="G20" s="45">
        <v>1037475</v>
      </c>
      <c r="H20" s="45">
        <v>933727.5</v>
      </c>
      <c r="I20" s="41">
        <v>829980</v>
      </c>
      <c r="J20" s="41">
        <v>103747.5</v>
      </c>
      <c r="K20" s="36">
        <v>114</v>
      </c>
      <c r="L20" s="30" t="s">
        <v>20</v>
      </c>
      <c r="M20" s="26">
        <v>118</v>
      </c>
      <c r="N20" s="28"/>
      <c r="O20" s="42" t="s">
        <v>59</v>
      </c>
      <c r="P20" s="35" t="e">
        <f>#REF!-I20</f>
        <v>#REF!</v>
      </c>
      <c r="Q20" s="23" t="e">
        <f t="shared" si="3"/>
        <v>#REF!</v>
      </c>
      <c r="R20" s="2"/>
      <c r="S20"/>
      <c r="T20"/>
      <c r="U20"/>
    </row>
    <row r="21" spans="1:21" s="1" customFormat="1" ht="92.25" customHeight="1">
      <c r="A21" s="28">
        <v>4</v>
      </c>
      <c r="B21" s="28" t="s">
        <v>19</v>
      </c>
      <c r="C21" s="39" t="s">
        <v>60</v>
      </c>
      <c r="D21" s="38" t="s">
        <v>61</v>
      </c>
      <c r="E21" s="38" t="s">
        <v>62</v>
      </c>
      <c r="F21" s="40">
        <v>421841.03</v>
      </c>
      <c r="G21" s="40">
        <v>421841.03</v>
      </c>
      <c r="H21" s="40">
        <v>379614.64</v>
      </c>
      <c r="I21" s="41">
        <v>337472.83</v>
      </c>
      <c r="J21" s="41">
        <v>42141.81</v>
      </c>
      <c r="K21" s="36">
        <v>114</v>
      </c>
      <c r="L21" s="30" t="s">
        <v>20</v>
      </c>
      <c r="M21" s="26">
        <v>118</v>
      </c>
      <c r="N21" s="28"/>
      <c r="O21" s="42" t="s">
        <v>59</v>
      </c>
      <c r="P21" s="35" t="e">
        <f>#REF!-I21</f>
        <v>#REF!</v>
      </c>
      <c r="Q21" s="23" t="e">
        <f t="shared" si="3"/>
        <v>#REF!</v>
      </c>
      <c r="R21" s="2"/>
      <c r="S21"/>
      <c r="T21"/>
      <c r="U21"/>
    </row>
    <row r="22" spans="1:21" s="1" customFormat="1" ht="92.25" customHeight="1">
      <c r="A22" s="58">
        <v>5</v>
      </c>
      <c r="B22" s="28" t="s">
        <v>19</v>
      </c>
      <c r="C22" s="43" t="s">
        <v>63</v>
      </c>
      <c r="D22" s="44" t="s">
        <v>64</v>
      </c>
      <c r="E22" s="44" t="s">
        <v>65</v>
      </c>
      <c r="F22" s="45">
        <v>323887.5</v>
      </c>
      <c r="G22" s="45">
        <v>323887.5</v>
      </c>
      <c r="H22" s="45">
        <v>291498.5</v>
      </c>
      <c r="I22" s="41">
        <v>259110</v>
      </c>
      <c r="J22" s="41">
        <v>32388.5</v>
      </c>
      <c r="K22" s="36">
        <v>113.5</v>
      </c>
      <c r="L22" s="30" t="s">
        <v>20</v>
      </c>
      <c r="M22" s="26">
        <v>118</v>
      </c>
      <c r="N22" s="28"/>
      <c r="O22" s="42" t="s">
        <v>66</v>
      </c>
      <c r="P22" s="35" t="e">
        <f>#REF!-I22</f>
        <v>#REF!</v>
      </c>
      <c r="Q22" s="23" t="e">
        <f t="shared" si="3"/>
        <v>#REF!</v>
      </c>
      <c r="R22" s="2"/>
      <c r="S22"/>
      <c r="T22"/>
      <c r="U22"/>
    </row>
    <row r="23" spans="1:21" s="1" customFormat="1" ht="92.25" customHeight="1">
      <c r="A23" s="58">
        <v>6</v>
      </c>
      <c r="B23" s="28" t="s">
        <v>19</v>
      </c>
      <c r="C23" s="39" t="s">
        <v>67</v>
      </c>
      <c r="D23" s="38" t="s">
        <v>68</v>
      </c>
      <c r="E23" s="38" t="s">
        <v>69</v>
      </c>
      <c r="F23" s="40">
        <v>944500</v>
      </c>
      <c r="G23" s="40">
        <v>944500</v>
      </c>
      <c r="H23" s="40">
        <v>849700</v>
      </c>
      <c r="I23" s="41">
        <v>755600</v>
      </c>
      <c r="J23" s="41">
        <v>94100</v>
      </c>
      <c r="K23" s="36">
        <v>113</v>
      </c>
      <c r="L23" s="30" t="s">
        <v>20</v>
      </c>
      <c r="M23" s="26">
        <v>118</v>
      </c>
      <c r="N23" s="28"/>
      <c r="O23" s="42" t="s">
        <v>70</v>
      </c>
      <c r="P23" s="35" t="e">
        <f>#REF!-I23</f>
        <v>#REF!</v>
      </c>
      <c r="Q23" s="23" t="e">
        <f t="shared" si="3"/>
        <v>#REF!</v>
      </c>
      <c r="R23" s="2"/>
      <c r="S23"/>
      <c r="T23"/>
      <c r="U23"/>
    </row>
    <row r="24" spans="1:21" s="1" customFormat="1" ht="92.25" customHeight="1">
      <c r="A24" s="28">
        <v>7</v>
      </c>
      <c r="B24" s="28" t="s">
        <v>19</v>
      </c>
      <c r="C24" s="39" t="s">
        <v>71</v>
      </c>
      <c r="D24" s="38" t="s">
        <v>72</v>
      </c>
      <c r="E24" s="38" t="s">
        <v>73</v>
      </c>
      <c r="F24" s="40">
        <v>844800</v>
      </c>
      <c r="G24" s="40">
        <v>844800</v>
      </c>
      <c r="H24" s="40">
        <v>760320</v>
      </c>
      <c r="I24" s="41">
        <v>675840</v>
      </c>
      <c r="J24" s="41">
        <v>84480</v>
      </c>
      <c r="K24" s="36">
        <v>113</v>
      </c>
      <c r="L24" s="30" t="s">
        <v>20</v>
      </c>
      <c r="M24" s="26">
        <v>118</v>
      </c>
      <c r="N24" s="28"/>
      <c r="O24" s="42" t="s">
        <v>66</v>
      </c>
      <c r="P24" s="35" t="e">
        <f>#REF!-I24</f>
        <v>#REF!</v>
      </c>
      <c r="Q24" s="23" t="e">
        <f t="shared" si="3"/>
        <v>#REF!</v>
      </c>
      <c r="R24" s="2"/>
      <c r="S24"/>
      <c r="T24"/>
      <c r="U24"/>
    </row>
    <row r="25" spans="1:21" s="1" customFormat="1" ht="92.25" customHeight="1">
      <c r="A25" s="58">
        <v>8</v>
      </c>
      <c r="B25" s="28" t="s">
        <v>19</v>
      </c>
      <c r="C25" s="43" t="s">
        <v>74</v>
      </c>
      <c r="D25" s="44" t="s">
        <v>75</v>
      </c>
      <c r="E25" s="44" t="s">
        <v>76</v>
      </c>
      <c r="F25" s="45">
        <v>423000</v>
      </c>
      <c r="G25" s="45">
        <v>423000</v>
      </c>
      <c r="H25" s="45">
        <v>380700</v>
      </c>
      <c r="I25" s="41">
        <v>338400</v>
      </c>
      <c r="J25" s="41">
        <v>42300</v>
      </c>
      <c r="K25" s="36">
        <v>112.5</v>
      </c>
      <c r="L25" s="30" t="s">
        <v>20</v>
      </c>
      <c r="M25" s="26">
        <v>118</v>
      </c>
      <c r="N25" s="28"/>
      <c r="O25" s="42" t="s">
        <v>59</v>
      </c>
      <c r="P25" s="35" t="e">
        <f>#REF!-I25</f>
        <v>#REF!</v>
      </c>
      <c r="Q25" s="23" t="e">
        <f t="shared" si="3"/>
        <v>#REF!</v>
      </c>
      <c r="R25" s="2"/>
      <c r="S25"/>
      <c r="T25"/>
      <c r="U25"/>
    </row>
    <row r="26" spans="1:21" s="1" customFormat="1" ht="92.25" customHeight="1">
      <c r="A26" s="58">
        <v>9</v>
      </c>
      <c r="B26" s="28" t="s">
        <v>19</v>
      </c>
      <c r="C26" s="39" t="s">
        <v>77</v>
      </c>
      <c r="D26" s="38" t="s">
        <v>78</v>
      </c>
      <c r="E26" s="38" t="s">
        <v>79</v>
      </c>
      <c r="F26" s="40">
        <v>457125</v>
      </c>
      <c r="G26" s="40">
        <v>457125</v>
      </c>
      <c r="H26" s="40">
        <v>411412.5</v>
      </c>
      <c r="I26" s="41">
        <v>365700</v>
      </c>
      <c r="J26" s="41">
        <v>45712.5</v>
      </c>
      <c r="K26" s="36">
        <v>112.5</v>
      </c>
      <c r="L26" s="30" t="s">
        <v>20</v>
      </c>
      <c r="M26" s="26">
        <v>118</v>
      </c>
      <c r="N26" s="28"/>
      <c r="O26" s="42" t="s">
        <v>66</v>
      </c>
      <c r="P26" s="35" t="e">
        <f>#REF!-I26</f>
        <v>#REF!</v>
      </c>
      <c r="Q26" s="23" t="e">
        <f t="shared" si="3"/>
        <v>#REF!</v>
      </c>
      <c r="R26" s="2"/>
      <c r="S26"/>
      <c r="T26"/>
      <c r="U26"/>
    </row>
    <row r="27" spans="1:21" s="1" customFormat="1" ht="92.25" customHeight="1">
      <c r="A27" s="28">
        <v>10</v>
      </c>
      <c r="B27" s="28" t="s">
        <v>19</v>
      </c>
      <c r="C27" s="39" t="s">
        <v>80</v>
      </c>
      <c r="D27" s="38" t="s">
        <v>81</v>
      </c>
      <c r="E27" s="38" t="s">
        <v>82</v>
      </c>
      <c r="F27" s="40">
        <v>627776.25</v>
      </c>
      <c r="G27" s="40">
        <v>627776.25</v>
      </c>
      <c r="H27" s="40">
        <v>564998.62</v>
      </c>
      <c r="I27" s="41">
        <v>502221</v>
      </c>
      <c r="J27" s="41">
        <v>62777.62</v>
      </c>
      <c r="K27" s="36">
        <v>111.5</v>
      </c>
      <c r="L27" s="30" t="s">
        <v>20</v>
      </c>
      <c r="M27" s="26">
        <v>118</v>
      </c>
      <c r="N27" s="28"/>
      <c r="O27" s="42" t="s">
        <v>66</v>
      </c>
      <c r="P27" s="35" t="e">
        <f>#REF!-I27</f>
        <v>#REF!</v>
      </c>
      <c r="Q27" s="23" t="e">
        <f t="shared" si="3"/>
        <v>#REF!</v>
      </c>
      <c r="R27" s="2"/>
      <c r="S27"/>
      <c r="T27"/>
      <c r="U27"/>
    </row>
    <row r="28" spans="1:21" s="1" customFormat="1" ht="92.25" customHeight="1">
      <c r="A28" s="58">
        <v>11</v>
      </c>
      <c r="B28" s="28" t="s">
        <v>19</v>
      </c>
      <c r="C28" s="43" t="s">
        <v>83</v>
      </c>
      <c r="D28" s="44" t="s">
        <v>84</v>
      </c>
      <c r="E28" s="44" t="s">
        <v>85</v>
      </c>
      <c r="F28" s="45">
        <v>949575</v>
      </c>
      <c r="G28" s="45">
        <v>949575</v>
      </c>
      <c r="H28" s="45">
        <v>854617.5</v>
      </c>
      <c r="I28" s="41">
        <v>759660</v>
      </c>
      <c r="J28" s="41">
        <v>94957.5</v>
      </c>
      <c r="K28" s="36">
        <v>111.5</v>
      </c>
      <c r="L28" s="30" t="s">
        <v>20</v>
      </c>
      <c r="M28" s="26">
        <v>118</v>
      </c>
      <c r="N28" s="28"/>
      <c r="O28" s="42" t="s">
        <v>59</v>
      </c>
      <c r="P28" s="35" t="e">
        <f>#REF!-I28</f>
        <v>#REF!</v>
      </c>
      <c r="Q28" s="23" t="e">
        <f t="shared" si="3"/>
        <v>#REF!</v>
      </c>
      <c r="R28" s="2"/>
      <c r="S28"/>
      <c r="T28"/>
      <c r="U28"/>
    </row>
    <row r="29" spans="1:21" s="1" customFormat="1" ht="92.25" customHeight="1">
      <c r="A29" s="58">
        <v>12</v>
      </c>
      <c r="B29" s="28" t="s">
        <v>19</v>
      </c>
      <c r="C29" s="39" t="s">
        <v>86</v>
      </c>
      <c r="D29" s="38" t="s">
        <v>87</v>
      </c>
      <c r="E29" s="38" t="s">
        <v>88</v>
      </c>
      <c r="F29" s="40">
        <v>449906.25</v>
      </c>
      <c r="G29" s="40">
        <v>449906.25</v>
      </c>
      <c r="H29" s="40">
        <v>404915.62</v>
      </c>
      <c r="I29" s="41">
        <v>359925</v>
      </c>
      <c r="J29" s="41">
        <v>44990.62</v>
      </c>
      <c r="K29" s="36">
        <v>111.5</v>
      </c>
      <c r="L29" s="30" t="s">
        <v>20</v>
      </c>
      <c r="M29" s="26">
        <v>118</v>
      </c>
      <c r="N29" s="28"/>
      <c r="O29" s="42" t="s">
        <v>59</v>
      </c>
      <c r="P29" s="35" t="e">
        <f>#REF!-I29</f>
        <v>#REF!</v>
      </c>
      <c r="Q29" s="23" t="e">
        <f t="shared" si="3"/>
        <v>#REF!</v>
      </c>
      <c r="R29" s="2"/>
      <c r="S29"/>
      <c r="T29"/>
      <c r="U29"/>
    </row>
    <row r="30" spans="1:21" ht="94.5" customHeight="1">
      <c r="A30" s="28">
        <v>13</v>
      </c>
      <c r="B30" s="28" t="s">
        <v>19</v>
      </c>
      <c r="C30" s="43" t="s">
        <v>89</v>
      </c>
      <c r="D30" s="44" t="s">
        <v>90</v>
      </c>
      <c r="E30" s="44" t="s">
        <v>91</v>
      </c>
      <c r="F30" s="45">
        <v>442040.63</v>
      </c>
      <c r="G30" s="45">
        <v>442040.63</v>
      </c>
      <c r="H30" s="45">
        <v>395792.63</v>
      </c>
      <c r="I30" s="41">
        <v>353632.51</v>
      </c>
      <c r="J30" s="41">
        <v>42160.12</v>
      </c>
      <c r="K30" s="36">
        <v>110.5</v>
      </c>
      <c r="L30" s="30" t="s">
        <v>20</v>
      </c>
      <c r="M30" s="26">
        <v>118</v>
      </c>
      <c r="N30" s="21"/>
      <c r="P30" s="46" t="e">
        <f>#REF!-I30</f>
        <v>#REF!</v>
      </c>
      <c r="Q30" s="47" t="e">
        <f t="shared" si="3"/>
        <v>#REF!</v>
      </c>
    </row>
    <row r="31" spans="1:21" ht="94.5" customHeight="1">
      <c r="A31" s="58">
        <v>14</v>
      </c>
      <c r="B31" s="28" t="s">
        <v>19</v>
      </c>
      <c r="C31" s="39" t="s">
        <v>92</v>
      </c>
      <c r="D31" s="38" t="s">
        <v>93</v>
      </c>
      <c r="E31" s="38" t="s">
        <v>94</v>
      </c>
      <c r="F31" s="40">
        <v>1035025</v>
      </c>
      <c r="G31" s="40">
        <v>1035025</v>
      </c>
      <c r="H31" s="40">
        <v>931522.5</v>
      </c>
      <c r="I31" s="41">
        <v>828020</v>
      </c>
      <c r="J31" s="41">
        <v>103502.5</v>
      </c>
      <c r="K31" s="36">
        <v>110</v>
      </c>
      <c r="L31" s="30" t="s">
        <v>20</v>
      </c>
      <c r="M31" s="26">
        <v>118</v>
      </c>
      <c r="N31" s="21"/>
      <c r="P31" s="46" t="e">
        <f>#REF!-I31</f>
        <v>#REF!</v>
      </c>
      <c r="Q31" s="47" t="e">
        <f t="shared" si="3"/>
        <v>#REF!</v>
      </c>
    </row>
    <row r="32" spans="1:21" s="1" customFormat="1" ht="94.5" customHeight="1">
      <c r="A32" s="58">
        <v>15</v>
      </c>
      <c r="B32" s="28" t="s">
        <v>19</v>
      </c>
      <c r="C32" s="39" t="s">
        <v>95</v>
      </c>
      <c r="D32" s="38" t="s">
        <v>96</v>
      </c>
      <c r="E32" s="38" t="s">
        <v>97</v>
      </c>
      <c r="F32" s="40">
        <v>477137.5</v>
      </c>
      <c r="G32" s="40">
        <v>477137.5</v>
      </c>
      <c r="H32" s="40">
        <v>429423.75</v>
      </c>
      <c r="I32" s="41">
        <v>381710</v>
      </c>
      <c r="J32" s="41">
        <v>47713.75</v>
      </c>
      <c r="K32" s="36">
        <v>109.5</v>
      </c>
      <c r="L32" s="30" t="s">
        <v>20</v>
      </c>
      <c r="M32" s="26">
        <v>118</v>
      </c>
      <c r="N32" s="48" t="s">
        <v>20</v>
      </c>
      <c r="O32"/>
      <c r="P32"/>
      <c r="Q32"/>
      <c r="R32"/>
      <c r="S32"/>
      <c r="T32"/>
      <c r="U32"/>
    </row>
    <row r="33" spans="1:21" s="1" customFormat="1" ht="94.5" customHeight="1">
      <c r="A33" s="28">
        <v>16</v>
      </c>
      <c r="B33" s="28" t="s">
        <v>19</v>
      </c>
      <c r="C33" s="43" t="s">
        <v>98</v>
      </c>
      <c r="D33" s="44" t="s">
        <v>99</v>
      </c>
      <c r="E33" s="44" t="s">
        <v>100</v>
      </c>
      <c r="F33" s="45">
        <v>1016550</v>
      </c>
      <c r="G33" s="45">
        <v>1016550</v>
      </c>
      <c r="H33" s="45">
        <v>914895</v>
      </c>
      <c r="I33" s="41">
        <v>813240</v>
      </c>
      <c r="J33" s="41">
        <v>101655</v>
      </c>
      <c r="K33" s="36">
        <v>109</v>
      </c>
      <c r="L33" s="30" t="s">
        <v>20</v>
      </c>
      <c r="M33" s="26">
        <v>118</v>
      </c>
      <c r="N33" s="49"/>
      <c r="O33"/>
      <c r="P33"/>
      <c r="Q33"/>
      <c r="R33"/>
      <c r="S33"/>
      <c r="T33"/>
      <c r="U33"/>
    </row>
    <row r="34" spans="1:21" s="1" customFormat="1" ht="94.5" customHeight="1">
      <c r="A34" s="58">
        <v>17</v>
      </c>
      <c r="B34" s="28" t="s">
        <v>19</v>
      </c>
      <c r="C34" s="39" t="s">
        <v>101</v>
      </c>
      <c r="D34" s="38" t="s">
        <v>102</v>
      </c>
      <c r="E34" s="38" t="s">
        <v>103</v>
      </c>
      <c r="F34" s="40">
        <v>468275</v>
      </c>
      <c r="G34" s="40">
        <v>468275</v>
      </c>
      <c r="H34" s="40">
        <v>421447.5</v>
      </c>
      <c r="I34" s="41">
        <v>374620</v>
      </c>
      <c r="J34" s="41">
        <v>46827.5</v>
      </c>
      <c r="K34" s="36">
        <v>107.5</v>
      </c>
      <c r="L34" s="30" t="s">
        <v>20</v>
      </c>
      <c r="M34" s="26">
        <v>118</v>
      </c>
      <c r="N34" s="49"/>
      <c r="O34"/>
      <c r="P34"/>
      <c r="Q34"/>
      <c r="R34"/>
      <c r="S34"/>
      <c r="T34"/>
      <c r="U34"/>
    </row>
    <row r="35" spans="1:21" s="1" customFormat="1" ht="94.5" customHeight="1">
      <c r="A35" s="58">
        <v>18</v>
      </c>
      <c r="B35" s="28" t="s">
        <v>19</v>
      </c>
      <c r="C35" s="43" t="s">
        <v>104</v>
      </c>
      <c r="D35" s="44" t="s">
        <v>105</v>
      </c>
      <c r="E35" s="44" t="s">
        <v>106</v>
      </c>
      <c r="F35" s="45">
        <v>896580</v>
      </c>
      <c r="G35" s="45">
        <v>896580</v>
      </c>
      <c r="H35" s="45">
        <v>806922</v>
      </c>
      <c r="I35" s="41">
        <v>717264</v>
      </c>
      <c r="J35" s="41">
        <v>89658</v>
      </c>
      <c r="K35" s="36">
        <v>107.5</v>
      </c>
      <c r="L35" s="30" t="s">
        <v>20</v>
      </c>
      <c r="M35" s="26">
        <v>118</v>
      </c>
      <c r="N35" s="49"/>
      <c r="O35"/>
      <c r="P35"/>
      <c r="Q35"/>
      <c r="R35"/>
      <c r="S35"/>
      <c r="T35"/>
      <c r="U35"/>
    </row>
    <row r="36" spans="1:21" s="1" customFormat="1" ht="94.5" customHeight="1">
      <c r="A36" s="28">
        <v>19</v>
      </c>
      <c r="B36" s="28" t="s">
        <v>19</v>
      </c>
      <c r="C36" s="43" t="s">
        <v>107</v>
      </c>
      <c r="D36" s="44" t="s">
        <v>108</v>
      </c>
      <c r="E36" s="44" t="s">
        <v>109</v>
      </c>
      <c r="F36" s="45">
        <v>509887.5</v>
      </c>
      <c r="G36" s="45">
        <v>509887.5</v>
      </c>
      <c r="H36" s="45">
        <v>458387.5</v>
      </c>
      <c r="I36" s="41">
        <v>407910</v>
      </c>
      <c r="J36" s="41">
        <v>50477.5</v>
      </c>
      <c r="K36" s="36">
        <v>106.5</v>
      </c>
      <c r="L36" s="30" t="s">
        <v>20</v>
      </c>
      <c r="M36" s="26">
        <v>118</v>
      </c>
      <c r="N36" s="49"/>
      <c r="O36"/>
      <c r="P36"/>
      <c r="Q36"/>
      <c r="R36"/>
      <c r="S36"/>
      <c r="T36"/>
      <c r="U36"/>
    </row>
    <row r="37" spans="1:21" s="1" customFormat="1" ht="94.5" customHeight="1">
      <c r="A37" s="58">
        <v>20</v>
      </c>
      <c r="B37" s="28" t="s">
        <v>19</v>
      </c>
      <c r="C37" s="39" t="s">
        <v>110</v>
      </c>
      <c r="D37" s="38" t="s">
        <v>111</v>
      </c>
      <c r="E37" s="38" t="s">
        <v>112</v>
      </c>
      <c r="F37" s="40">
        <v>457187.5</v>
      </c>
      <c r="G37" s="40">
        <v>457187.5</v>
      </c>
      <c r="H37" s="40">
        <v>411387.5</v>
      </c>
      <c r="I37" s="41">
        <v>365750</v>
      </c>
      <c r="J37" s="41">
        <v>45637.5</v>
      </c>
      <c r="K37" s="36">
        <v>106</v>
      </c>
      <c r="L37" s="30" t="s">
        <v>20</v>
      </c>
      <c r="M37" s="26">
        <v>118</v>
      </c>
      <c r="N37" s="49"/>
      <c r="O37"/>
      <c r="P37"/>
      <c r="Q37"/>
      <c r="R37"/>
      <c r="S37"/>
      <c r="T37"/>
      <c r="U37"/>
    </row>
    <row r="38" spans="1:21" s="1" customFormat="1" ht="94.5" customHeight="1">
      <c r="A38" s="58">
        <v>21</v>
      </c>
      <c r="B38" s="28" t="s">
        <v>19</v>
      </c>
      <c r="C38" s="50" t="s">
        <v>113</v>
      </c>
      <c r="D38" s="51" t="s">
        <v>114</v>
      </c>
      <c r="E38" s="51" t="s">
        <v>115</v>
      </c>
      <c r="F38" s="52">
        <v>425575</v>
      </c>
      <c r="G38" s="52">
        <v>425575</v>
      </c>
      <c r="H38" s="52">
        <v>382675</v>
      </c>
      <c r="I38" s="41">
        <v>340460</v>
      </c>
      <c r="J38" s="41">
        <v>42215</v>
      </c>
      <c r="K38" s="36">
        <v>105</v>
      </c>
      <c r="L38" s="30" t="s">
        <v>20</v>
      </c>
      <c r="M38" s="26">
        <v>118</v>
      </c>
      <c r="N38" s="49"/>
      <c r="O38"/>
      <c r="P38"/>
      <c r="Q38"/>
      <c r="R38"/>
      <c r="S38"/>
      <c r="T38"/>
      <c r="U38"/>
    </row>
    <row r="39" spans="1:21" s="1" customFormat="1" ht="94.5" customHeight="1">
      <c r="A39" s="28">
        <v>22</v>
      </c>
      <c r="B39" s="28" t="s">
        <v>19</v>
      </c>
      <c r="C39" s="43" t="s">
        <v>116</v>
      </c>
      <c r="D39" s="44" t="s">
        <v>117</v>
      </c>
      <c r="E39" s="44" t="s">
        <v>118</v>
      </c>
      <c r="F39" s="45">
        <v>925025</v>
      </c>
      <c r="G39" s="45">
        <v>925025</v>
      </c>
      <c r="H39" s="45">
        <v>832522.5</v>
      </c>
      <c r="I39" s="41">
        <v>740020</v>
      </c>
      <c r="J39" s="41">
        <v>92502.5</v>
      </c>
      <c r="K39" s="36">
        <v>104.5</v>
      </c>
      <c r="L39" s="30" t="s">
        <v>20</v>
      </c>
      <c r="M39" s="26">
        <v>118</v>
      </c>
      <c r="N39" s="49"/>
      <c r="O39"/>
      <c r="P39"/>
      <c r="Q39"/>
      <c r="R39"/>
      <c r="S39"/>
      <c r="T39"/>
      <c r="U39"/>
    </row>
    <row r="40" spans="1:21" s="1" customFormat="1" ht="94.5" customHeight="1">
      <c r="A40" s="58">
        <v>23</v>
      </c>
      <c r="B40" s="28" t="s">
        <v>19</v>
      </c>
      <c r="C40" s="43" t="s">
        <v>119</v>
      </c>
      <c r="D40" s="44" t="s">
        <v>120</v>
      </c>
      <c r="E40" s="44" t="s">
        <v>121</v>
      </c>
      <c r="F40" s="45">
        <v>1558800</v>
      </c>
      <c r="G40" s="45">
        <v>1558800</v>
      </c>
      <c r="H40" s="45">
        <v>1402920</v>
      </c>
      <c r="I40" s="41">
        <v>1247040</v>
      </c>
      <c r="J40" s="41">
        <v>155880</v>
      </c>
      <c r="K40" s="36">
        <v>104</v>
      </c>
      <c r="L40" s="30" t="s">
        <v>20</v>
      </c>
      <c r="M40" s="26">
        <v>118</v>
      </c>
      <c r="N40" s="49"/>
      <c r="O40"/>
      <c r="P40"/>
      <c r="Q40"/>
      <c r="R40"/>
      <c r="S40"/>
      <c r="T40"/>
      <c r="U40"/>
    </row>
    <row r="41" spans="1:21" s="1" customFormat="1" ht="94.5" customHeight="1">
      <c r="A41" s="58">
        <v>24</v>
      </c>
      <c r="B41" s="28" t="s">
        <v>19</v>
      </c>
      <c r="C41" s="39" t="s">
        <v>122</v>
      </c>
      <c r="D41" s="38" t="s">
        <v>123</v>
      </c>
      <c r="E41" s="38" t="s">
        <v>124</v>
      </c>
      <c r="F41" s="40">
        <v>786282.5</v>
      </c>
      <c r="G41" s="40">
        <v>786282.5</v>
      </c>
      <c r="H41" s="40">
        <v>707654.25</v>
      </c>
      <c r="I41" s="41">
        <v>629026</v>
      </c>
      <c r="J41" s="41">
        <v>78628.25</v>
      </c>
      <c r="K41" s="36">
        <v>103</v>
      </c>
      <c r="L41" s="30" t="s">
        <v>20</v>
      </c>
      <c r="M41" s="26">
        <v>118</v>
      </c>
      <c r="N41" s="49"/>
      <c r="O41"/>
      <c r="P41"/>
      <c r="Q41"/>
      <c r="R41"/>
      <c r="S41"/>
      <c r="T41"/>
      <c r="U41"/>
    </row>
    <row r="42" spans="1:21" s="1" customFormat="1" ht="94.5" customHeight="1">
      <c r="A42" s="28">
        <v>25</v>
      </c>
      <c r="B42" s="28" t="s">
        <v>19</v>
      </c>
      <c r="C42" s="39" t="s">
        <v>125</v>
      </c>
      <c r="D42" s="38" t="s">
        <v>126</v>
      </c>
      <c r="E42" s="38" t="s">
        <v>127</v>
      </c>
      <c r="F42" s="40">
        <v>998012.5</v>
      </c>
      <c r="G42" s="40">
        <v>998012.5</v>
      </c>
      <c r="H42" s="40">
        <v>898210.42</v>
      </c>
      <c r="I42" s="41">
        <v>798410</v>
      </c>
      <c r="J42" s="41">
        <v>99800.42</v>
      </c>
      <c r="K42" s="36">
        <v>101.5</v>
      </c>
      <c r="L42" s="30" t="s">
        <v>20</v>
      </c>
      <c r="M42" s="26">
        <v>118</v>
      </c>
      <c r="N42" s="49"/>
      <c r="O42"/>
      <c r="P42"/>
      <c r="Q42"/>
      <c r="R42"/>
      <c r="S42"/>
      <c r="T42"/>
      <c r="U42"/>
    </row>
    <row r="43" spans="1:21" s="1" customFormat="1" ht="94.5" customHeight="1">
      <c r="A43" s="58">
        <v>26</v>
      </c>
      <c r="B43" s="28" t="s">
        <v>19</v>
      </c>
      <c r="C43" s="39" t="s">
        <v>128</v>
      </c>
      <c r="D43" s="38" t="s">
        <v>129</v>
      </c>
      <c r="E43" s="38" t="s">
        <v>130</v>
      </c>
      <c r="F43" s="40">
        <v>1005800</v>
      </c>
      <c r="G43" s="40">
        <v>1005800</v>
      </c>
      <c r="H43" s="40">
        <v>905215</v>
      </c>
      <c r="I43" s="41">
        <v>804640</v>
      </c>
      <c r="J43" s="41">
        <v>100575</v>
      </c>
      <c r="K43" s="36">
        <v>100.5</v>
      </c>
      <c r="L43" s="30" t="s">
        <v>20</v>
      </c>
      <c r="M43" s="26">
        <v>118</v>
      </c>
      <c r="N43" s="49"/>
      <c r="O43"/>
      <c r="P43"/>
      <c r="Q43"/>
      <c r="R43"/>
      <c r="S43"/>
      <c r="T43"/>
      <c r="U43"/>
    </row>
    <row r="44" spans="1:21" s="1" customFormat="1" ht="94.5" customHeight="1">
      <c r="A44" s="58">
        <v>27</v>
      </c>
      <c r="B44" s="28" t="s">
        <v>19</v>
      </c>
      <c r="C44" s="39" t="s">
        <v>131</v>
      </c>
      <c r="D44" s="38" t="s">
        <v>132</v>
      </c>
      <c r="E44" s="38" t="s">
        <v>133</v>
      </c>
      <c r="F44" s="40">
        <v>1997720.4</v>
      </c>
      <c r="G44" s="40">
        <v>1997720.4</v>
      </c>
      <c r="H44" s="40">
        <v>1797948.35</v>
      </c>
      <c r="I44" s="41">
        <v>1598176.32</v>
      </c>
      <c r="J44" s="41">
        <v>199772.03</v>
      </c>
      <c r="K44" s="36">
        <v>98</v>
      </c>
      <c r="L44" s="30" t="s">
        <v>20</v>
      </c>
      <c r="M44" s="26">
        <v>118</v>
      </c>
      <c r="N44" s="49"/>
      <c r="O44"/>
      <c r="P44"/>
      <c r="Q44"/>
      <c r="R44"/>
      <c r="S44"/>
      <c r="T44"/>
      <c r="U44"/>
    </row>
    <row r="45" spans="1:21" s="1" customFormat="1" ht="94.5" customHeight="1">
      <c r="A45" s="28">
        <v>28</v>
      </c>
      <c r="B45" s="28" t="s">
        <v>19</v>
      </c>
      <c r="C45" s="43" t="s">
        <v>134</v>
      </c>
      <c r="D45" s="44" t="s">
        <v>135</v>
      </c>
      <c r="E45" s="44" t="s">
        <v>136</v>
      </c>
      <c r="F45" s="45">
        <v>381500</v>
      </c>
      <c r="G45" s="45">
        <v>381500</v>
      </c>
      <c r="H45" s="45">
        <v>343350</v>
      </c>
      <c r="I45" s="41">
        <v>305200</v>
      </c>
      <c r="J45" s="41">
        <v>38150</v>
      </c>
      <c r="K45" s="36">
        <v>95.5</v>
      </c>
      <c r="L45" s="30" t="s">
        <v>20</v>
      </c>
      <c r="M45" s="26">
        <v>118</v>
      </c>
      <c r="N45" s="49"/>
      <c r="O45"/>
      <c r="P45"/>
      <c r="Q45"/>
      <c r="R45"/>
      <c r="S45"/>
      <c r="T45"/>
      <c r="U45"/>
    </row>
    <row r="46" spans="1:21" s="1" customFormat="1" ht="109.5" customHeight="1">
      <c r="A46" s="58">
        <v>29</v>
      </c>
      <c r="B46" s="28" t="s">
        <v>19</v>
      </c>
      <c r="C46" s="43" t="s">
        <v>137</v>
      </c>
      <c r="D46" s="44" t="s">
        <v>138</v>
      </c>
      <c r="E46" s="44" t="s">
        <v>139</v>
      </c>
      <c r="F46" s="45">
        <v>1461888</v>
      </c>
      <c r="G46" s="45">
        <v>1461888</v>
      </c>
      <c r="H46" s="45">
        <v>1315699.2</v>
      </c>
      <c r="I46" s="41">
        <v>1169510.3999999999</v>
      </c>
      <c r="J46" s="41">
        <v>146188.79999999999</v>
      </c>
      <c r="K46" s="36">
        <v>95</v>
      </c>
      <c r="L46" s="30" t="s">
        <v>20</v>
      </c>
      <c r="M46" s="26">
        <v>118</v>
      </c>
      <c r="N46" s="49"/>
      <c r="O46"/>
      <c r="P46"/>
      <c r="Q46"/>
      <c r="R46"/>
      <c r="S46"/>
      <c r="T46"/>
      <c r="U46"/>
    </row>
    <row r="47" spans="1:21" s="1" customFormat="1" ht="94.5" customHeight="1">
      <c r="A47" s="58">
        <v>30</v>
      </c>
      <c r="B47" s="28" t="s">
        <v>19</v>
      </c>
      <c r="C47" s="39" t="s">
        <v>140</v>
      </c>
      <c r="D47" s="38" t="s">
        <v>141</v>
      </c>
      <c r="E47" s="38" t="s">
        <v>142</v>
      </c>
      <c r="F47" s="40">
        <v>1323648</v>
      </c>
      <c r="G47" s="40">
        <v>1323648</v>
      </c>
      <c r="H47" s="40">
        <v>1191283.2</v>
      </c>
      <c r="I47" s="41">
        <v>1058918.3999999999</v>
      </c>
      <c r="J47" s="41">
        <v>132364.79999999999</v>
      </c>
      <c r="K47" s="36">
        <v>93.5</v>
      </c>
      <c r="L47" s="30" t="s">
        <v>20</v>
      </c>
      <c r="M47" s="26">
        <v>118</v>
      </c>
      <c r="N47" s="49"/>
      <c r="O47"/>
      <c r="P47"/>
      <c r="Q47"/>
      <c r="R47"/>
      <c r="S47"/>
      <c r="T47"/>
      <c r="U47"/>
    </row>
    <row r="48" spans="1:21" s="1" customFormat="1" ht="94.5" customHeight="1">
      <c r="A48" s="28">
        <v>31</v>
      </c>
      <c r="B48" s="28" t="s">
        <v>19</v>
      </c>
      <c r="C48" s="43" t="s">
        <v>143</v>
      </c>
      <c r="D48" s="44" t="s">
        <v>144</v>
      </c>
      <c r="E48" s="44" t="s">
        <v>145</v>
      </c>
      <c r="F48" s="45">
        <v>1997760</v>
      </c>
      <c r="G48" s="45">
        <v>1997760</v>
      </c>
      <c r="H48" s="45">
        <v>1797984</v>
      </c>
      <c r="I48" s="41">
        <v>1598208</v>
      </c>
      <c r="J48" s="41">
        <v>199776</v>
      </c>
      <c r="K48" s="36">
        <v>92.5</v>
      </c>
      <c r="L48" s="30" t="s">
        <v>20</v>
      </c>
      <c r="M48" s="26">
        <v>118</v>
      </c>
      <c r="N48" s="49"/>
      <c r="O48"/>
      <c r="P48"/>
      <c r="Q48"/>
      <c r="R48"/>
      <c r="S48"/>
      <c r="T48"/>
      <c r="U48"/>
    </row>
    <row r="49" spans="1:21" s="1" customFormat="1" ht="94.5" customHeight="1">
      <c r="A49" s="58">
        <v>32</v>
      </c>
      <c r="B49" s="28" t="s">
        <v>19</v>
      </c>
      <c r="C49" s="39" t="s">
        <v>146</v>
      </c>
      <c r="D49" s="38" t="s">
        <v>147</v>
      </c>
      <c r="E49" s="38" t="s">
        <v>148</v>
      </c>
      <c r="F49" s="40">
        <v>475000</v>
      </c>
      <c r="G49" s="40">
        <v>475000</v>
      </c>
      <c r="H49" s="40">
        <v>427500</v>
      </c>
      <c r="I49" s="41">
        <v>380000</v>
      </c>
      <c r="J49" s="41">
        <v>47500</v>
      </c>
      <c r="K49" s="36">
        <v>90</v>
      </c>
      <c r="L49" s="30" t="s">
        <v>20</v>
      </c>
      <c r="M49" s="26">
        <v>118</v>
      </c>
      <c r="N49" s="49"/>
      <c r="O49"/>
      <c r="P49"/>
      <c r="Q49"/>
      <c r="R49"/>
      <c r="S49"/>
      <c r="T49"/>
      <c r="U49"/>
    </row>
    <row r="50" spans="1:21" s="1" customFormat="1" ht="17.25" customHeight="1">
      <c r="A50" s="20"/>
      <c r="B50" s="17" t="s">
        <v>20</v>
      </c>
      <c r="C50" s="17" t="s">
        <v>20</v>
      </c>
      <c r="D50" s="17" t="s">
        <v>20</v>
      </c>
      <c r="E50" s="53" t="s">
        <v>4</v>
      </c>
      <c r="F50" s="54">
        <f>SUM(F18:F49)</f>
        <v>28093070.159999996</v>
      </c>
      <c r="G50" s="54">
        <f>SUM(G18:G49)</f>
        <v>28093070.159999996</v>
      </c>
      <c r="H50" s="54">
        <f>SUM(H18:H49)</f>
        <v>25277472.780000001</v>
      </c>
      <c r="I50" s="54">
        <f>SUM(I18:I49)</f>
        <v>22474456.139999997</v>
      </c>
      <c r="J50" s="54">
        <f>SUM(J18:J49)</f>
        <v>2803016.6399999992</v>
      </c>
      <c r="K50" s="17" t="s">
        <v>20</v>
      </c>
      <c r="L50" s="17" t="s">
        <v>20</v>
      </c>
      <c r="M50" s="17" t="s">
        <v>20</v>
      </c>
      <c r="N50" s="17" t="s">
        <v>20</v>
      </c>
      <c r="O50"/>
      <c r="P50"/>
      <c r="Q50"/>
      <c r="R50"/>
      <c r="S50"/>
      <c r="T50"/>
      <c r="U50"/>
    </row>
    <row r="51" spans="1:21" s="1" customFormat="1" ht="17.25" customHeight="1">
      <c r="A51" s="17"/>
      <c r="B51" s="55" t="s">
        <v>20</v>
      </c>
      <c r="C51" s="55" t="s">
        <v>20</v>
      </c>
      <c r="D51" s="55" t="s">
        <v>20</v>
      </c>
      <c r="E51" s="55" t="s">
        <v>20</v>
      </c>
      <c r="F51" s="55" t="s">
        <v>20</v>
      </c>
      <c r="G51" s="55" t="s">
        <v>20</v>
      </c>
      <c r="H51" s="55" t="s">
        <v>20</v>
      </c>
      <c r="I51" s="55" t="s">
        <v>20</v>
      </c>
      <c r="J51" s="56" t="s">
        <v>20</v>
      </c>
      <c r="K51"/>
      <c r="L51"/>
      <c r="M51"/>
      <c r="N51" s="10"/>
      <c r="O51"/>
      <c r="P51"/>
      <c r="Q51"/>
      <c r="R51"/>
      <c r="S51"/>
      <c r="T51"/>
      <c r="U51"/>
    </row>
    <row r="52" spans="1:21" ht="18.75" customHeight="1">
      <c r="A52" s="16" t="s">
        <v>12</v>
      </c>
      <c r="B52" s="2"/>
      <c r="C52" s="17" t="s">
        <v>20</v>
      </c>
      <c r="D52" s="17" t="s">
        <v>20</v>
      </c>
      <c r="E52" s="17" t="s">
        <v>20</v>
      </c>
      <c r="F52" s="17" t="s">
        <v>20</v>
      </c>
      <c r="G52" s="17" t="s">
        <v>20</v>
      </c>
      <c r="H52" s="17" t="s">
        <v>20</v>
      </c>
      <c r="I52" s="17" t="s">
        <v>20</v>
      </c>
      <c r="J52" s="18" t="s">
        <v>20</v>
      </c>
      <c r="K52" s="17" t="s">
        <v>20</v>
      </c>
      <c r="L52" s="17" t="s">
        <v>20</v>
      </c>
      <c r="M52" s="17" t="s">
        <v>20</v>
      </c>
      <c r="N52" s="10" t="s">
        <v>20</v>
      </c>
    </row>
    <row r="53" spans="1:21" ht="12.75" customHeight="1">
      <c r="A53" s="62" t="s">
        <v>17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21">
      <c r="A54" s="63" t="s">
        <v>149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21">
      <c r="A55" s="17" t="s">
        <v>20</v>
      </c>
      <c r="B55" s="17" t="s">
        <v>20</v>
      </c>
      <c r="C55" s="17" t="s">
        <v>20</v>
      </c>
      <c r="D55" s="17" t="s">
        <v>20</v>
      </c>
      <c r="E55" s="17" t="s">
        <v>20</v>
      </c>
      <c r="F55" s="17" t="s">
        <v>20</v>
      </c>
      <c r="G55" s="17" t="s">
        <v>20</v>
      </c>
      <c r="H55" s="17" t="s">
        <v>20</v>
      </c>
      <c r="I55" s="17" t="s">
        <v>20</v>
      </c>
      <c r="J55" s="18" t="s">
        <v>20</v>
      </c>
      <c r="K55" s="17" t="s">
        <v>20</v>
      </c>
      <c r="L55" s="17" t="s">
        <v>20</v>
      </c>
      <c r="M55" s="17" t="s">
        <v>20</v>
      </c>
      <c r="N55" s="17" t="s">
        <v>20</v>
      </c>
    </row>
    <row r="59" spans="1:21">
      <c r="F59" s="57"/>
      <c r="H59" s="57"/>
    </row>
  </sheetData>
  <mergeCells count="5">
    <mergeCell ref="L1:N1"/>
    <mergeCell ref="A3:N3"/>
    <mergeCell ref="A16:N16"/>
    <mergeCell ref="A53:N53"/>
    <mergeCell ref="A54:N54"/>
  </mergeCells>
  <pageMargins left="0.31496062992125984" right="0.31496062992125984" top="0.74803149606299213" bottom="0.74803149606299213" header="0.31496062992125984" footer="0.31496062992125984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/>
  <cols>
    <col min="1" max="1" width="50.42578125" customWidth="1"/>
  </cols>
  <sheetData>
    <row r="1" spans="1:1">
      <c r="A1" s="5" t="s">
        <v>13</v>
      </c>
    </row>
    <row r="2" spans="1:1">
      <c r="A2" s="5" t="s">
        <v>14</v>
      </c>
    </row>
    <row r="3" spans="1:1">
      <c r="A3" s="6" t="s">
        <v>15</v>
      </c>
    </row>
    <row r="4" spans="1:1">
      <c r="A4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Lista projektów</vt:lpstr>
      <vt:lpstr>Arkusz1</vt:lpstr>
      <vt:lpstr>'Lista projektów'!Obszar_wydruku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Anna Pawlik</cp:lastModifiedBy>
  <cp:lastPrinted>2018-05-09T12:42:24Z</cp:lastPrinted>
  <dcterms:created xsi:type="dcterms:W3CDTF">2015-06-15T08:53:48Z</dcterms:created>
  <dcterms:modified xsi:type="dcterms:W3CDTF">2018-05-09T12:46:37Z</dcterms:modified>
</cp:coreProperties>
</file>