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5520" yWindow="315" windowWidth="25440" windowHeight="11760"/>
  </bookViews>
  <sheets>
    <sheet name="4.3.1 -  52" sheetId="2" r:id="rId1"/>
  </sheets>
  <definedNames>
    <definedName name="_xlnm._FilterDatabase" localSheetId="0" hidden="1">'4.3.1 -  52'!$A$4:$N$74</definedName>
    <definedName name="kurs">'4.3.1 -  52'!#REF!</definedName>
    <definedName name="_xlnm.Print_Area" localSheetId="0">'4.3.1 -  52'!$A$1:$N$74</definedName>
    <definedName name="_xlnm.Print_Titles" localSheetId="0">'4.3.1 -  52'!$3:$3</definedName>
  </definedNames>
  <calcPr calcId="125725"/>
</workbook>
</file>

<file path=xl/calcChain.xml><?xml version="1.0" encoding="utf-8"?>
<calcChain xmlns="http://schemas.openxmlformats.org/spreadsheetml/2006/main">
  <c r="F74" i="2"/>
  <c r="J15"/>
  <c r="J14"/>
  <c r="J11"/>
  <c r="J7"/>
  <c r="J6"/>
  <c r="G74" l="1"/>
  <c r="I74"/>
  <c r="J74"/>
  <c r="H21" l="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L69"/>
  <c r="L70"/>
  <c r="L71"/>
  <c r="L72"/>
  <c r="L73"/>
  <c r="L24"/>
  <c r="L23"/>
  <c r="L22"/>
  <c r="L21"/>
  <c r="L6"/>
  <c r="L7"/>
  <c r="L8"/>
  <c r="L9"/>
  <c r="L10"/>
  <c r="L11"/>
  <c r="L12"/>
  <c r="L13"/>
  <c r="L14"/>
  <c r="L15"/>
  <c r="L16"/>
  <c r="L17"/>
  <c r="L18"/>
  <c r="L5"/>
  <c r="H6"/>
  <c r="H7"/>
  <c r="H8"/>
  <c r="H9"/>
  <c r="H10"/>
  <c r="H11"/>
  <c r="H12"/>
  <c r="H13"/>
  <c r="H14"/>
  <c r="H15"/>
  <c r="H16"/>
  <c r="H17"/>
  <c r="H18"/>
  <c r="H5"/>
  <c r="I19"/>
  <c r="G19"/>
  <c r="F19"/>
  <c r="H74" l="1"/>
  <c r="J19"/>
  <c r="H19" l="1"/>
</calcChain>
</file>

<file path=xl/sharedStrings.xml><?xml version="1.0" encoding="utf-8"?>
<sst xmlns="http://schemas.openxmlformats.org/spreadsheetml/2006/main" count="373" uniqueCount="220">
  <si>
    <t>Tytuł projektu</t>
  </si>
  <si>
    <t>Wydatki kwalifikowane</t>
  </si>
  <si>
    <t>Nazwa wnioskodawcy</t>
  </si>
  <si>
    <t>1</t>
  </si>
  <si>
    <t>2</t>
  </si>
  <si>
    <t>3</t>
  </si>
  <si>
    <t>Lp.</t>
  </si>
  <si>
    <t>Numer RPMA</t>
  </si>
  <si>
    <t>Liczba punktów uzyskana przez projekt</t>
  </si>
  <si>
    <t>Instytucja Organizująca Konkurs / Instytucja prowadząca nabór</t>
  </si>
  <si>
    <t>Wnioskowane dofinansowanie ogółem (UE+BP)</t>
  </si>
  <si>
    <t>Wnioskowane dofinansowanie (UE)</t>
  </si>
  <si>
    <t>Wnioskowane dofinansowanie (BP)</t>
  </si>
  <si>
    <t>Komentarz**</t>
  </si>
  <si>
    <t>Mazowiecka Jednostka Wdrażania Programów Unijnych</t>
  </si>
  <si>
    <t>Brak danych</t>
  </si>
  <si>
    <t>Kategoria interwencji</t>
  </si>
  <si>
    <t>Wartość projektu ogółem</t>
  </si>
  <si>
    <t>Procent maksymalnej liczby punktów możliwych do zdobycia *</t>
  </si>
  <si>
    <t>Próg wyczerpania alokacji***</t>
  </si>
  <si>
    <t>Projekty wybrane do dofinansowania w trybie konkursowym dla Regionalnego Programu Operacyjnego Województwa Mazowieckiego 2014-2020</t>
  </si>
  <si>
    <t>RPMA.06.01.00-14-9862/17</t>
  </si>
  <si>
    <t>DARIUSZ WĘGLEWICZ NIEPUBLICZNY ZAKŁAD OPIEKI ZDROWOTNEJ "APASJONATA"</t>
  </si>
  <si>
    <t>WZROST KOORDYNACJI POZ I AOS POPRZEZ WZMOCNIENIE INFRASTRUKTURY NZOZ - APASJONATA W SIEDLCACH</t>
  </si>
  <si>
    <t>RPMA.06.01.00-14-9982/17</t>
  </si>
  <si>
    <t>Powiatowe Centrum Zdrowia Sp. z o.o.</t>
  </si>
  <si>
    <t>„Poprawa jakości i dostępności do świadczeń zdrowotnych wykonywanych w Powiatowym Centrum Zdrowia Sp. z o.o. w Otwocku poprzez modernizację i doposażenie poradni neurologicznej, poradni urologicznej, poradni ginekologiczno – położniczej z mammografią, poradni laryngologicznej dla dorosłych, poradni laryngologicznej dla dzieci, poradni okulistycznej oraz poradni leczenia zeza realizowane w partnerstwie z Przychodnią Medycyny Rodzinnej Centrum Niepubliczny Zakład Opieki Zdrowotnej w Otwocku”</t>
  </si>
  <si>
    <t>RPMA.06.01.00-14-9851/17</t>
  </si>
  <si>
    <t>Samodzielny Publiczny Zakład Opieki Zdrowotnej w Sokołowie Podlaskim</t>
  </si>
  <si>
    <t xml:space="preserve">Poprawa dostępu do wysokiej jakości opieki medycznej  w obszarze ginekologii, kardiologii oraz POZ w powiecie sokołowskim
</t>
  </si>
  <si>
    <t>RPMA.06.01.00-14-9961/17</t>
  </si>
  <si>
    <t>Mazowiecki Szpital im. dr. Teodora Dunina w Rudce sp. z o. o.</t>
  </si>
  <si>
    <t>Poprawa jakości i dostępności świadczeń zdrowotnych w Mazowieckim Szpitalu im. dr. Teodora Dunina w Rudce</t>
  </si>
  <si>
    <t>RPMA.06.01.00-14-9994/17</t>
  </si>
  <si>
    <t>Samodzielny Publiczny Zespół Zakładów Opieki Zdrowotnej w Wyszkowie</t>
  </si>
  <si>
    <t>Inwestycje w SPZZOZ w Wyszkowie i NZOZ POZ w Rząśniku, w zakresie świadczeń AOS i POZ</t>
  </si>
  <si>
    <t>RPMA.06.01.00-14-9974/17</t>
  </si>
  <si>
    <t>SAMODZIELNY PUBLICZNY ZAKŁAD OPIEKI ZDROWOTNEJ W WĘGROWIE</t>
  </si>
  <si>
    <t>Zakup nowoczesnego sprzętu medycznego dotyczącego Podstawowej Opieki Zdrowotnej i Ambulatoryjnej Opieki Specjalistycznej w Samodzielnym Publicznym Zakładzie Opieki Zdrowotnej w Węgrowie</t>
  </si>
  <si>
    <t>RPMA.06.01.00-14-a001/17</t>
  </si>
  <si>
    <t>Samodzielny Publiczny Zespół  Zakładów Opieki Zdrowotnej w Kozienicach</t>
  </si>
  <si>
    <t>Zwiększenie możliwości leczniczych SP ZZOZ w Kozienicach w zakresie chorób układu krążenia, onkologicznych, kostno-stawowo-mięśniowych i układu oddechowego poprzez zakup aparatury diagnostycznej, centralizację AOS i współpracę z POZ oraz uruchomienie pracowni endoskopii</t>
  </si>
  <si>
    <t>RPMA.06.01.00-14-9827/17</t>
  </si>
  <si>
    <t>SAMODZIELNY PUBLICZNY ZESPÓŁ ZAKŁADÓW LECZNICTWA OTWARTEGO WARSZAWA-ŻOLIBORZ</t>
  </si>
  <si>
    <t>Nowoczesny sprzęt – skuteczne leczenie w SPZZLO Warszawa-Żoliborz</t>
  </si>
  <si>
    <t>RPMA.06.01.00-14-9933/17</t>
  </si>
  <si>
    <t>Samodzielny Publiczny Zespół Opieki Zdrowotnej w Mińsku Mazowieckim</t>
  </si>
  <si>
    <t>Doposażenie Samodzielnego Publicznego Zespołu Opieki Zdrowotnej w Mińsku Mazowieckim w sprzęt medyczny w zakresie Podstawowej Opieki Zdrowotnej i Ambulatoryjnej Opieki Specjalistycznej</t>
  </si>
  <si>
    <t>RPMA.06.01.00-14-9980/17</t>
  </si>
  <si>
    <t>Powiatowe Centrum Zdrowia Spółka z ograniczona odpowiedzialnością</t>
  </si>
  <si>
    <t>RPMA.06.01.00-14-9981/17</t>
  </si>
  <si>
    <t>Poprawa jakości i dostępności do świadczeń zdrowotnych wykonywanych w Powiatowym Centrum Zdrowia Sp. z o.o w Otwocku poprzez modernizację i doposażenie poradni chirurgicznej, poradni dermatologicznej, poradni endokrynologicznej oraz Przychodni Rejonowej w Otwocku przy ul. Mickiewicza 8 z zapleczem laboratoryjnym oraz RTG w zakresie POZ</t>
  </si>
  <si>
    <t>RPMA.06.01.00-14-9930/17</t>
  </si>
  <si>
    <t>Miasto Piastów</t>
  </si>
  <si>
    <t>RPMA.06.01.00-14-9936/17</t>
  </si>
  <si>
    <t>Samodzielny Publiczny Zakład Opieki Zdrowotnej w Nowym Mieście nad Pilicą</t>
  </si>
  <si>
    <t>„Zakup wyposażenia i aparatury medycznej służącej rozwojowi Podstawowej Opieki Zdrowotnej oraz Ambulatoryjnej Opieki Specjalistycznej w SP ZOZ w Nowym Mieście nad Pilicą”</t>
  </si>
  <si>
    <t>RPMA.06.01.00-14-9972/17</t>
  </si>
  <si>
    <t>SAMODZIELNY ZESPÓŁ PUBLICZNYCH ZAKŁADÓW LECZNICTWA OTWARTEGO WARSZAWA PRAGA-PÓŁNOC</t>
  </si>
  <si>
    <t>Modernizacja infrastruktury medycznej w SZPZLO Warszawa Praga-Północ w zakresie Podstawowej Opieki Zdrowotnej (POZ) i Ambulatoryjnej Opieki Specjalistycznej (AOS)</t>
  </si>
  <si>
    <t>Poprawa jakości i dostępności do świadczeń zdrowotnych wykonywanych w Powiatowym Centrum Zdrowia Sp. z o.o. w Otwocku poprzez modernizację i doposażenie poradni onkologicznej, poradni kardiologicznej oraz przychodni rejonowej przy ul. Armii Krajowej 3 w Otwocku w zakresie POZ</t>
  </si>
  <si>
    <t>Poprawa jakości i dostępności świadczonych usług  medycznych i diagnostycznych oraz wsparcie opieki koordynowanej przez Samodzielny Publiczny Zakład Opieki Zdrowotnej PIASTUN w Piastowie</t>
  </si>
  <si>
    <t>RPMA.06.01.00-14-9865/17</t>
  </si>
  <si>
    <t>Samodzielny Publiczny Zespół Zakładów Opieki Zdrowotnej w Ostrowi Mazowieckiej</t>
  </si>
  <si>
    <t>Zwiększenie dostępności do wysokiej jakości usług zdrowotnych w zakresie POZ i AOS wynikających z Map Potrzeb Zdrowotnych w Samodzielnym Publicznym Zespole Zakładów Opieki Zdrowotnej w Ostrowi Mazowieckiej</t>
  </si>
  <si>
    <t>RPMA.06.01.00-14-9996/17</t>
  </si>
  <si>
    <t>Samodzielny Publiczny Zespół Zakładów Opieki Zdrowotnej w Przasnyszu</t>
  </si>
  <si>
    <t>Poprawa jakości zdrowia w powiecie przasnyskim poprzez inwestycje w aparaturę medyczną w zakresie POZ i AOS w SPZZOZ Przasnysz</t>
  </si>
  <si>
    <t>RPMA.06.01.00-14-a002/17</t>
  </si>
  <si>
    <t>"Centrum Medyczno- Diagnostyczne" Spółka z ograniczoną odpowiedzialnością</t>
  </si>
  <si>
    <t xml:space="preserve">„Utworzenie Centrum Profilaktyki i Wczesnej Diagnostyki Nowotworów w Siedlcach”
</t>
  </si>
  <si>
    <t>RPMA.06.01.00-14-9738/17</t>
  </si>
  <si>
    <t>Samodzielny Zespół Publicznych Zakładów Lecznictwa Otwartego Warszawa Wawer</t>
  </si>
  <si>
    <t>RPMA.06.01.00-14-9929/17</t>
  </si>
  <si>
    <t>MAZOWIECKI SZPITAL WOJEWÓDZKI W SIEDLCACH SPÓŁKA Z OGRANICZONĄ ODPOWIEDZIALNOŚCIĄ</t>
  </si>
  <si>
    <t>Wdrożenie kompleksowej i skoordynowanej podstawowej opieki zdrowotnej oraz rozwój ambulatoryjnej opieki specjalistycznej w Mazowieckim Szpitalu Wojewódzkim w Siedlcach Sp. z o.o.</t>
  </si>
  <si>
    <t>RPMA.06.01.00-14-9949/17</t>
  </si>
  <si>
    <t>SZPITAL CZERNIAKOWSKI SPÓŁKA Z OGRANICZONĄ ODPOWIEDZIALNOŚCIĄ</t>
  </si>
  <si>
    <t>Rozwój opieki koordynowanej poprzez zakup wyrobów medycznych na potrzeby AOS Szpitala Czerniakowskiego Sp. z o.o. oraz POZ Samodzielnego Publicznego Zakładu Opieki Zdrowotnej w Celestynowie.</t>
  </si>
  <si>
    <t>RPMA.06.01.00-14-9953/17</t>
  </si>
  <si>
    <t>SAMODZIELNY PUBLICZNY ZAKŁAD OPIEKI ZDROWOTNEJ MIEJSKI OŚRODEK ZDROWIA W ZIELONCE</t>
  </si>
  <si>
    <t>Zakup sprzętu medycznego dla potrzeb SPZOZ–MOZ w Zielonce</t>
  </si>
  <si>
    <t>RPMA.06.01.00-14-9986/17</t>
  </si>
  <si>
    <t>Wojewódzki Szpital Zespolony w Płocku</t>
  </si>
  <si>
    <t>KOS - zakup aparatury medycznej dla Wojewódzkiego Szpitala Zespolonego w Płocku</t>
  </si>
  <si>
    <t>RPMA.06.01.00-14-9861/17</t>
  </si>
  <si>
    <t>LUX-MEDICA SP Z O. O.</t>
  </si>
  <si>
    <t xml:space="preserve">Wzrost koordynacji POZ i AOS poprzez wzmocnienie infrastruktury POZ - LUX MEDICA w Płocku </t>
  </si>
  <si>
    <t>RPMA.06.01.00-14-9860/17</t>
  </si>
  <si>
    <t>Samodzielny Publiczny Zakład Opieki Zdrowotnej Warszawa Wola-Śródmieście</t>
  </si>
  <si>
    <t>Zakup aparatu RTG wraz z instalacją 
w celu poprawy jakości i dostępności diagnostyki obrazowej pacjenta w SPZOZ Warszawa Wola - Śródmieście</t>
  </si>
  <si>
    <t>RPMA.06.01.00-14-9859/17</t>
  </si>
  <si>
    <t>ESKULAP CENTRUM MEDYCZNE W CIECHANOWIE SPÓŁKA Z OGRANICZONĄ ODPOWIEDZIALNOŚCIĄ</t>
  </si>
  <si>
    <t>Rozwój ambulatoryjnych form opieki medycznej oraz opieki koordynowanej  na rzecz mieszkańców powiatu ciechanowskiego i powiatów ościennych poprzez zakup specjalistycznej aparatury medycznej oraz wykonanie prac  adaptacyjnych w celu zapewnienia profilaktyki, wysokiej jakości  specjalistycznej diagnostyki , leczenia i rehabilitacji w warunkach ambulatoryjnych w  zakresie chorób onkologicznych oraz układu kostno-stawowo-mięśniowego</t>
  </si>
  <si>
    <t>RPMA.06.01.00-14-9850/17</t>
  </si>
  <si>
    <t xml:space="preserve">Samodzielny Publiczny Zakład Opieki Zdrowotnej Przychodnia Miejska w Józefowie </t>
  </si>
  <si>
    <t>Rozbudowa infrastruktury medycznej w SP ZOZ Przychodni Miejskiej w Józefowie</t>
  </si>
  <si>
    <t>RPMA.06.01.00-14-9882/17</t>
  </si>
  <si>
    <t>PROWITA Spółka z o.o.</t>
  </si>
  <si>
    <t>Rozwój POZ PROWITA Spółka z o.o. poprzez zakup specjalistycznego wyposażenia medycznego - rozwój podstawowej opieki medycznej na terenie miasta Płocka.</t>
  </si>
  <si>
    <t>RPMA.06.01.00-14-9962/17</t>
  </si>
  <si>
    <t>BETA-MED Sp. z o.o.</t>
  </si>
  <si>
    <t>Inwestycje w infrastrukturę w firmie  BETA-MED  Sp.  z o.o. wynikające ze   zdiagnozowanych potrzeb</t>
  </si>
  <si>
    <t>RPMA.06.01.00-14-9971/17</t>
  </si>
  <si>
    <t>Arnica Olszewski i Wspólnik Spółka Jawna</t>
  </si>
  <si>
    <t>Inwestycje w infrastrukturę NZOZ Arnica w Starych Babicach, mające na celu wzrost jakości i dostępności świadczonych usług zdrowotnych</t>
  </si>
  <si>
    <t>RPMA.06.01.00-14-a512/18</t>
  </si>
  <si>
    <t>Corten Medic Tomasz Sikora</t>
  </si>
  <si>
    <t>Rozwój placówek POZ Corten Medic Tomasz Sikora</t>
  </si>
  <si>
    <t>RPMA.06.01.00-14-9881/17</t>
  </si>
  <si>
    <t>Praktyka Lekarska nr 1 Jarosław Lipczyński</t>
  </si>
  <si>
    <t>Rozwój POZ Jarosław Lipczyński poprzez zakup specjalistycznego wyposażenia medycznego - rozwój podstawowej opieki medycznej na terenie powiatu płockiego.</t>
  </si>
  <si>
    <t>RPMA.06.01.00-14-9990/17</t>
  </si>
  <si>
    <t>"MEDINA" SPÓŁKA Z OGRANICZONĄ ODPOWIEDZIALNOŚCIĄ</t>
  </si>
  <si>
    <t>Wdrożenie opieki koordynowanej w zakresie podstawowej opieki zdrowotnej i rehabilitacji w ramach programu pilotażowego POZ PLUS poprzez inwestycję w infrastrukturę zdrowotną</t>
  </si>
  <si>
    <t>RPMA.06.01.00-14-a004/17</t>
  </si>
  <si>
    <t>Renata Blukacz Justyna Grzywacz Spółka cywilna Medical Office</t>
  </si>
  <si>
    <t>Zakup sprzętu medycznego dla opieki koordynowanej POZ w NZOZ Medical Office</t>
  </si>
  <si>
    <t>RPMA.06.01.00-14-9639/17</t>
  </si>
  <si>
    <t>Wojciech Kocoń "Niepubliczny Zakład Opieki Zdrowotnej Lecznica Medea"</t>
  </si>
  <si>
    <t>Poprawa infrastruktury Lecznicy MEDEA</t>
  </si>
  <si>
    <t>RPMA.06.01.00-14-9968/17</t>
  </si>
  <si>
    <t xml:space="preserve">Centrum Medyczne Marki sp. z o.o. </t>
  </si>
  <si>
    <t>Zakup aparatu RTG jako element wdrożenia koncepcji POZ PLUS w CENTRUM MEDYCZNE MARKI</t>
  </si>
  <si>
    <t>RPMA.06.01.00-14-9967/17</t>
  </si>
  <si>
    <t>Szpital Matki Bożej Nieustającej Pomocy w Wołominie</t>
  </si>
  <si>
    <t>Szpital Matki Bożej Nieustającej Pomocy w Wołominie inwestuje w infrastrukturę Ambulatoryjnej Opieki Specjalistycznej oraz Nocnej i Świątecznej Opieki Zdrowotnej</t>
  </si>
  <si>
    <t>RPMA.06.01.00-14-9970/17</t>
  </si>
  <si>
    <t>Szpital Specjalistyczny im. Świętej Rodziny Samodzielny Publiczny Zakład Opieki Zdrowotnej</t>
  </si>
  <si>
    <t>Zakup aparatury medycznej służącej rozwojowi Ambulatoryjnej Opieki Specjalistycznej w Szpitalu Specjalistycznym im. Świętej Rodziny w Warszawie.</t>
  </si>
  <si>
    <t>RPMA.06.01.00-14-9969/17</t>
  </si>
  <si>
    <t>Specjalistyczna Przychodnia Lekarska Vitamed Sp. z o.o.</t>
  </si>
  <si>
    <t>Poprawa jakości i dostępności do świadczeń podstawowej opieki zdrowotnej poprzez zakup nowoczesnej aparatury medycznej do Specjalistycznej Przychodni Lekarskiej Vitamed Sp. z o.o. w Warszawie</t>
  </si>
  <si>
    <t>RPMA.06.01.00-14-9983/17</t>
  </si>
  <si>
    <t xml:space="preserve">Centrum Medyczne Borowiczki Spółka z ograniczoną odpowiedzialnością </t>
  </si>
  <si>
    <t>Centrum Medyczne Borowiczki Sp. z o.o. podnosi jakość opieki zdrowotnej</t>
  </si>
  <si>
    <t>RPMA.06.01.00-14-9992/17</t>
  </si>
  <si>
    <t>Samodzielny Zespół Publicznych Zakładów Lecznictwa Otwartego Warszawa Bemowo – Włochy</t>
  </si>
  <si>
    <t>Wzrost jakości usług w SZPZLO Warszawa Bemowo- Włochy poprzez inwestycje w POZ i AOS</t>
  </si>
  <si>
    <t>RPMA.06.01.00-14-9863/17</t>
  </si>
  <si>
    <t>CENTRUM MEDYCZNE ZANMED SPÓŁKA Z OGRANICZONĄ ODPOWIEDZIALNOŚCIĄ SPÓŁKA KOMANDYTOWA</t>
  </si>
  <si>
    <t>Zwiększenie dostępu do infrastruktury zdrowotnej w ramach POZ w gminie Halinów poprzez zakup aparatury medycznej  przez CENTRUM MEDYCZNE ZANMED Spółka z ograniczoną odpowiedzialnością Spółka komandytowa</t>
  </si>
  <si>
    <t>RPMA.06.01.00-14-9926/17</t>
  </si>
  <si>
    <t>"ZDROWA RODZINA PRZYCHODNIA LEKARSKA SPÓŁKA Z OGRANICZONĄ ODPOWIEDZIALNOŚCIĄ SPÓŁKA KOMANDYTOWA"</t>
  </si>
  <si>
    <t xml:space="preserve">Poprawa jakości i dostępności do świadczeń opieki zdrowotnej udzielanych w ramach Podstawowa Opieka Zdrowotna w Zdrowa Rodzina Przychodnia Lekarska spółka z ograniczoną odpowiedzialnością spółka komandytowa w Warszawie poprzez zakup nowoczesnej aparatury medycznej
</t>
  </si>
  <si>
    <t>RPMA.06.01.00-14-9973/17</t>
  </si>
  <si>
    <t>Szpital Praski p.w. Przemienienia Pańskiego Spółka z ograniczoną odpowiedzialnością</t>
  </si>
  <si>
    <t>Doposażenie Szpitala Praskiego p.w. Przemienienia Pańskiego Sp. z o.o. w zakresie Ambulatoryjnej Opieki Specjalistycznej (AOS)</t>
  </si>
  <si>
    <t>RPMA.06.01.00-14-9985/17</t>
  </si>
  <si>
    <t>Arnica Adam Olszewski i wspólnik spółka jawna</t>
  </si>
  <si>
    <t>Zwiększenie jakości i dostępności świadczeń zdrowotnych podmiotu leczniczego NZOZ Arnica w Ciechanowie</t>
  </si>
  <si>
    <t>RPMA.06.01.00-14-a000/17</t>
  </si>
  <si>
    <t>Powiatowe Centrum Medyczne w Grójcu Sp. z o. o.</t>
  </si>
  <si>
    <t>Modernizacja infrastruktury AOS poprzez wymianę sprzętu medycznego w celu poprawy jakości udzielanych usług w PCM w Grójcu sp. z o.o.</t>
  </si>
  <si>
    <t>RPMA.06.01.00-14-9997/17</t>
  </si>
  <si>
    <t>Powiat Płoński</t>
  </si>
  <si>
    <t xml:space="preserve">Rozwój ambulatoryjnej opieki specjalistycznej w Samodzielnym Publicznym Zespole Zakładów Opieki Zdrowotnej im. Marszałka Józefa Piłsudskiego w Płońsku </t>
  </si>
  <si>
    <t>RPMA.06.01.00-14-a514/18</t>
  </si>
  <si>
    <t>Inwestycja AOS Corten Medic Tomasz Sikora</t>
  </si>
  <si>
    <t>RPMA.06.01.00-14-9853/17</t>
  </si>
  <si>
    <t xml:space="preserve">Life-Beauty spółka cywilna, R.K. Mlosek, S. Malinowska </t>
  </si>
  <si>
    <t>Zakup aparatury i sprzętu medycznego dla Lecznicy LIFE-MED BIS w Żyrardowie w celu rozwoju podstawowej opieki zdrowotnej</t>
  </si>
  <si>
    <t>RPMA.06.01.00-14-9959/17</t>
  </si>
  <si>
    <t>Mazowiecki Wojewódzki Ośrodek Medycyny Pracy</t>
  </si>
  <si>
    <t>Zakup sprzętu medycznego dla MWOMP</t>
  </si>
  <si>
    <t>RPMA.06.01.00-14-9880/17</t>
  </si>
  <si>
    <t>Indywidualna Praktyka Lekarska Stanisław Dubielak</t>
  </si>
  <si>
    <t>Rozwój Indywidualnej Praktyki Lekarskiej Stanisław Dubielak poprzez zakup specjalistycznego wyposażenia stomatologicznego - rozwój podstawowej opieki stomatologicznej na terenie powiatu płockiego</t>
  </si>
  <si>
    <t>RPMA.06.01.00-14-9938/17</t>
  </si>
  <si>
    <t>Centrum Medyczne Leczy-Med Małgorzata Łęczycka</t>
  </si>
  <si>
    <t>Podniesienie jakości i dostępności świadczonych usług medycznych w zakresie POZ poprzez zakup specjalistycznego sprzętu medycznego.</t>
  </si>
  <si>
    <t>RPMA.06.01.00-14-9978/17</t>
  </si>
  <si>
    <t>Samodzielny Publiczny Zespół Zakładów Opieki Zdrowotnej w Żurominie</t>
  </si>
  <si>
    <t>Poprawa świadczeń zdrowotnych poprzez zakup nowoczesnego sprzętu i aparatury medycznej do Samodzielnego Publicznego Zespołu Zakładów Opieki Zdrowotnej w Żurominie</t>
  </si>
  <si>
    <t>RPMA.06.01.00-14-9979/17</t>
  </si>
  <si>
    <t>Evomed sp. z o.o.</t>
  </si>
  <si>
    <t>Dostosowanie podmiotu leczniczego do potrzeb opieki koordynowanej poprzez rozwój narzędzi diagnostycznych niezbędnych w procesie holistycznej, koordynowanej opieki nad pacjentem  w ramach podstawowej opieki zdrowotnej.</t>
  </si>
  <si>
    <t>RPMA.06.01.00-14-9988/17</t>
  </si>
  <si>
    <t>Gmina Jabłonna</t>
  </si>
  <si>
    <t>Poprawa infrastruktury ochrony zdrowia w zakresie POZ i AOS w Gminie Jabłonna</t>
  </si>
  <si>
    <t>RPMA.06.01.00-14-9989/17</t>
  </si>
  <si>
    <t>Niepubliczny Zakład Opieki Zdrowotnej Ośrodek Pomocy Zdrowiu - Żanna Kiesner</t>
  </si>
  <si>
    <t>Wzrost jakości świadczonych usług w NZOZ Ośrodek Pomocy Zdrowiu poprzez rozwój jego infrastruktury</t>
  </si>
  <si>
    <t>RPMA.06.01.00-14-9999/17</t>
  </si>
  <si>
    <t>PULMO Sp z o.o.</t>
  </si>
  <si>
    <t>Poprawa jakości i dostępności świadczeń zdrowotnych w NZOZ Pulmo poprzez inwestycję w specjalistyczny sprzęt medyczny</t>
  </si>
  <si>
    <t>RPMA.06.01.00-14-9884/17</t>
  </si>
  <si>
    <t>Centrum Medyczne im. Bitwy Warszawskiej 1920 r.w Radzyminie - Samodzielny Publiczny Zespół Zakładów Opieki Zdrowotnej</t>
  </si>
  <si>
    <t>Modernizacja infrastruktury Ambulatoryjnej Opieki Specjalistycznej poprzez wymianę sprzętu medycznego w celu poprawy jakości udzielanych usług w CM w Radzyminie</t>
  </si>
  <si>
    <t>RPMA.06.01.00-14-9935/17</t>
  </si>
  <si>
    <t>Samodzielny Publiczny Zespół Zakładów Opieki Zdrowotnej w Sierpcu</t>
  </si>
  <si>
    <t>Zakup sprzętu medycznego dla SPZZOZ w Sierpcu w zakresie świadczonej ambulatoryjnej opieki specjalistycznej w celu poprawy jakości i dostępności ochrony zdrowia.</t>
  </si>
  <si>
    <t>RPMA.06.01.00-14-9960/17</t>
  </si>
  <si>
    <t>Specjalistyczny Szpital Wojewódzki w Ciechanowie</t>
  </si>
  <si>
    <t>Unowocześnienie bazy diagnostyczno-terapeutycznej poprzez zakup specjalistycznej aparatury medycznej dla Ambulatoryjnej Opieki Specjalistycznej (AOS)</t>
  </si>
  <si>
    <t>RPMA.06.01.00-14-9987/17</t>
  </si>
  <si>
    <t>SPZZOZ Szpital w Iłży</t>
  </si>
  <si>
    <t>Poprawa jakości i dostępności udzielanych świadczeń zdrowotnych w SPZZOZ Szpital w Iłży</t>
  </si>
  <si>
    <t>RPMA.06.01.00-14-9854/17</t>
  </si>
  <si>
    <t>Przychodnia Eltermed sp. z o.o.</t>
  </si>
  <si>
    <t xml:space="preserve">Poprawa jakości usług świadczonych przez Eltermed Sp. z o. o. w zakresie Podstawowej Opieki Zdrowotnej </t>
  </si>
  <si>
    <t>RPMA.06.01.00-14-9856/17</t>
  </si>
  <si>
    <t>CENTRUM LECZNICZO-REHABILITACYJNE I MEDYCYNY PRACY ATTIS SPÓŁKA Z OGRANICZONĄ ODPOWIEDZIALNOŚCIĄ</t>
  </si>
  <si>
    <t xml:space="preserve"> ZAKUP URZĄDZENIA MAMMI PET </t>
  </si>
  <si>
    <t>RPMA.06.01.00-14-9857/17</t>
  </si>
  <si>
    <t>MODERNIZACJA DIAGNOSTYKI OBRAZOWEJ - ZAKUP REZONANSU MAGNETYCZNEGO WRAZ Z DOSTOSOWANIEM ISTNIEJĄCYCH POMIESZCZEŃ Z DOSTOSOWANIEM DO REZONANSU MAGNETYCZNEGO</t>
  </si>
  <si>
    <t>RPMA.06.01.00-14-9858/17</t>
  </si>
  <si>
    <t>MODERNIZACJA DIAGNOSTYKI OBRAZOWEJ - ZAKUP TOMOGRAFU KOMPUTEROWEGO, URZĄDZEŃ RTG I INNYCH, WRAZ Z DOSTOSOWANIEM ISTNIEJĄCYCH POMIESZCZEŃ DO POTRZEB DIAGNOSTYKI OBRAZOWEJ</t>
  </si>
  <si>
    <t>RPMA.06.01.00-14-a006/17</t>
  </si>
  <si>
    <t>Jerzy Petz Mediq Niepubliczny Zakład Opieki Zdrowotnej</t>
  </si>
  <si>
    <t>Zakup nowoczesnych urządzeń medycznych i aparatury wysokospecjalistycznej na potrzeby diagnostyki w poradni chorób piersi w NZOZ MEDIQ w Legionowie</t>
  </si>
  <si>
    <t>RPMA.06.01.00-14-9998/17</t>
  </si>
  <si>
    <t>INVICTA Sp. z o.o.</t>
  </si>
  <si>
    <t xml:space="preserve">Podniesienie jakości oraz zwiększenie dostępności wysokospecjalistycznych usług medycznych z zakresu ginekologii, leczenia zaburzeń płodności oraz położnictwa dla mieszkanek Mazowsza.
</t>
  </si>
  <si>
    <t>RPMA.06.01.00-14-9870/17</t>
  </si>
  <si>
    <t>Nukleomed NZOZ Krzysztof Toth</t>
  </si>
  <si>
    <t>Zakup sprzętu medycznego na potrzeby Nukleomed NZOZ</t>
  </si>
  <si>
    <t>Rozwój podstawowej opieki zdrowotnej oraz ambulatoryjnej opieki specjalistycznej poprzez zakup zaawansowanego technologicznie mammografu cyfrowego 
rozszerzającego możliwości diagnostyczne pracowni mammograficznej Samodzielnego Zespołu Publicznych Zakładów Lecznictwa Otwartego Warszawa-Wawer</t>
  </si>
  <si>
    <t>SUMA:</t>
  </si>
  <si>
    <t xml:space="preserve">Lista ocenionych projektów, złożonych w ramach konkursu RPMA.06.01.01-IP.01-14-064/17, Oś priorytetowa VI „Jakość życia” dla Działania 6.1 „Infrastruktura ochrony zdrowia”,  Typ projektów: „Inwestycje w infrastrukturę ochrony zdrowia wynikające ze zdiagnozowanych potrzeb. Konkurs dla podmiotów leczniczych działających w publicznym systemie ochrony zdrowia w zakresie: Podstawowej Opieki Zdrowotnej (POZ) oraz Ambulatoryjnej Opieki Specjalistycznej (AOS) w zakresie zgodnym z Policy Paper oraz mapami potrzeb zdrowotnych opublikowanymi przez Ministerstwo Zdrowia 
</t>
  </si>
</sst>
</file>

<file path=xl/styles.xml><?xml version="1.0" encoding="utf-8"?>
<styleSheet xmlns="http://schemas.openxmlformats.org/spreadsheetml/2006/main">
  <numFmts count="2">
    <numFmt numFmtId="164" formatCode="_-* #,##0.00\ [$zł-415]_-;\-* #,##0.00\ [$zł-415]_-;_-* &quot;-&quot;??\ [$zł-415]_-;_-@_-"/>
    <numFmt numFmtId="165" formatCode="#,##0.00\ &quot;zł&quot;"/>
  </numFmts>
  <fonts count="26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zcionka tekstu podstawowego"/>
      <family val="2"/>
      <charset val="238"/>
    </font>
    <font>
      <b/>
      <sz val="13"/>
      <color theme="3"/>
      <name val="Czcionka tekstu podstawowego"/>
      <family val="2"/>
      <charset val="238"/>
    </font>
    <font>
      <b/>
      <sz val="11"/>
      <color theme="3"/>
      <name val="Czcionka tekstu podstawowego"/>
      <family val="2"/>
      <charset val="238"/>
    </font>
    <font>
      <sz val="11"/>
      <color rgb="FF006100"/>
      <name val="Czcionka tekstu podstawowego"/>
      <family val="2"/>
      <charset val="238"/>
    </font>
    <font>
      <sz val="11"/>
      <color rgb="FF9C0006"/>
      <name val="Czcionka tekstu podstawowego"/>
      <family val="2"/>
      <charset val="238"/>
    </font>
    <font>
      <sz val="11"/>
      <color rgb="FF9C6500"/>
      <name val="Czcionka tekstu podstawowego"/>
      <family val="2"/>
      <charset val="238"/>
    </font>
    <font>
      <sz val="11"/>
      <color rgb="FF3F3F76"/>
      <name val="Czcionka tekstu podstawowego"/>
      <family val="2"/>
      <charset val="238"/>
    </font>
    <font>
      <b/>
      <sz val="11"/>
      <color rgb="FF3F3F3F"/>
      <name val="Czcionka tekstu podstawowego"/>
      <family val="2"/>
      <charset val="238"/>
    </font>
    <font>
      <b/>
      <sz val="11"/>
      <color rgb="FFFA7D00"/>
      <name val="Czcionka tekstu podstawowego"/>
      <family val="2"/>
      <charset val="238"/>
    </font>
    <font>
      <sz val="11"/>
      <color rgb="FFFA7D00"/>
      <name val="Czcionka tekstu podstawowego"/>
      <family val="2"/>
      <charset val="238"/>
    </font>
    <font>
      <b/>
      <sz val="11"/>
      <color theme="0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sz val="11"/>
      <color theme="0"/>
      <name val="Czcionka tekstu podstawowego"/>
      <family val="2"/>
      <charset val="238"/>
    </font>
    <font>
      <sz val="11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sz val="11"/>
      <color theme="0"/>
      <name val="Arial"/>
      <family val="2"/>
      <charset val="238"/>
    </font>
    <font>
      <b/>
      <sz val="18"/>
      <color theme="1"/>
      <name val="Arial"/>
      <family val="2"/>
      <charset val="238"/>
    </font>
    <font>
      <sz val="11"/>
      <color theme="4" tint="0.79998168889431442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0"/>
      <name val="Arial"/>
      <family val="2"/>
      <charset val="238"/>
    </font>
    <font>
      <b/>
      <sz val="12"/>
      <color theme="1"/>
      <name val="Arial"/>
      <family val="2"/>
      <charset val="238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/>
      <right style="thin">
        <color theme="1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11">
      <alignment horizontal="center" vertical="center" wrapText="1"/>
    </xf>
  </cellStyleXfs>
  <cellXfs count="47">
    <xf numFmtId="0" fontId="0" fillId="0" borderId="0" xfId="0"/>
    <xf numFmtId="0" fontId="18" fillId="0" borderId="0" xfId="0" applyFont="1" applyAlignment="1">
      <alignment vertical="center" wrapText="1"/>
    </xf>
    <xf numFmtId="0" fontId="18" fillId="0" borderId="0" xfId="0" applyFont="1"/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164" fontId="18" fillId="0" borderId="0" xfId="0" applyNumberFormat="1" applyFont="1"/>
    <xf numFmtId="10" fontId="18" fillId="0" borderId="0" xfId="0" applyNumberFormat="1" applyFont="1"/>
    <xf numFmtId="49" fontId="20" fillId="35" borderId="10" xfId="1" applyNumberFormat="1" applyFont="1" applyFill="1" applyBorder="1" applyAlignment="1">
      <alignment horizontal="center" vertical="center"/>
    </xf>
    <xf numFmtId="10" fontId="20" fillId="35" borderId="10" xfId="1" applyNumberFormat="1" applyFont="1" applyFill="1" applyBorder="1" applyAlignment="1">
      <alignment horizontal="center" vertical="center"/>
    </xf>
    <xf numFmtId="10" fontId="20" fillId="0" borderId="10" xfId="1" applyNumberFormat="1" applyFont="1" applyFill="1" applyBorder="1" applyAlignment="1">
      <alignment horizontal="left" vertical="center"/>
    </xf>
    <xf numFmtId="0" fontId="23" fillId="0" borderId="14" xfId="0" applyNumberFormat="1" applyFont="1" applyFill="1" applyBorder="1" applyAlignment="1">
      <alignment horizontal="center" vertical="center"/>
    </xf>
    <xf numFmtId="49" fontId="23" fillId="0" borderId="10" xfId="0" applyNumberFormat="1" applyFont="1" applyFill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vertical="center"/>
    </xf>
    <xf numFmtId="0" fontId="23" fillId="0" borderId="10" xfId="0" applyNumberFormat="1" applyFont="1" applyFill="1" applyBorder="1" applyAlignment="1">
      <alignment vertical="center" wrapText="1"/>
    </xf>
    <xf numFmtId="164" fontId="23" fillId="0" borderId="10" xfId="0" applyNumberFormat="1" applyFont="1" applyFill="1" applyBorder="1" applyAlignment="1">
      <alignment vertical="center"/>
    </xf>
    <xf numFmtId="0" fontId="23" fillId="34" borderId="14" xfId="0" applyNumberFormat="1" applyFont="1" applyFill="1" applyBorder="1" applyAlignment="1">
      <alignment horizontal="center" vertical="center"/>
    </xf>
    <xf numFmtId="49" fontId="23" fillId="34" borderId="10" xfId="0" applyNumberFormat="1" applyFont="1" applyFill="1" applyBorder="1" applyAlignment="1">
      <alignment horizontal="center" vertical="center" wrapText="1"/>
    </xf>
    <xf numFmtId="49" fontId="23" fillId="34" borderId="10" xfId="0" applyNumberFormat="1" applyFont="1" applyFill="1" applyBorder="1" applyAlignment="1">
      <alignment horizontal="center" vertical="center"/>
    </xf>
    <xf numFmtId="0" fontId="23" fillId="34" borderId="10" xfId="0" applyNumberFormat="1" applyFont="1" applyFill="1" applyBorder="1" applyAlignment="1">
      <alignment vertical="center" wrapText="1"/>
    </xf>
    <xf numFmtId="164" fontId="23" fillId="34" borderId="10" xfId="0" applyNumberFormat="1" applyFont="1" applyFill="1" applyBorder="1" applyAlignment="1">
      <alignment vertical="center"/>
    </xf>
    <xf numFmtId="49" fontId="24" fillId="35" borderId="16" xfId="0" applyNumberFormat="1" applyFont="1" applyFill="1" applyBorder="1" applyAlignment="1">
      <alignment horizontal="center" vertical="center" wrapText="1"/>
    </xf>
    <xf numFmtId="49" fontId="24" fillId="35" borderId="16" xfId="0" applyNumberFormat="1" applyFont="1" applyFill="1" applyBorder="1" applyAlignment="1">
      <alignment horizontal="center" vertical="center"/>
    </xf>
    <xf numFmtId="165" fontId="23" fillId="35" borderId="16" xfId="0" applyNumberFormat="1" applyFont="1" applyFill="1" applyBorder="1" applyAlignment="1">
      <alignment vertical="center"/>
    </xf>
    <xf numFmtId="2" fontId="23" fillId="0" borderId="10" xfId="0" applyNumberFormat="1" applyFont="1" applyFill="1" applyBorder="1" applyAlignment="1">
      <alignment horizontal="center" vertical="center"/>
    </xf>
    <xf numFmtId="2" fontId="23" fillId="34" borderId="10" xfId="0" applyNumberFormat="1" applyFont="1" applyFill="1" applyBorder="1" applyAlignment="1">
      <alignment horizontal="center" vertical="center"/>
    </xf>
    <xf numFmtId="165" fontId="23" fillId="0" borderId="10" xfId="0" applyNumberFormat="1" applyFont="1" applyFill="1" applyBorder="1" applyAlignment="1">
      <alignment vertical="center"/>
    </xf>
    <xf numFmtId="10" fontId="23" fillId="0" borderId="10" xfId="1" applyNumberFormat="1" applyFont="1" applyFill="1" applyBorder="1" applyAlignment="1">
      <alignment horizontal="center" vertical="center"/>
    </xf>
    <xf numFmtId="165" fontId="23" fillId="34" borderId="10" xfId="0" applyNumberFormat="1" applyFont="1" applyFill="1" applyBorder="1" applyAlignment="1">
      <alignment vertical="center"/>
    </xf>
    <xf numFmtId="10" fontId="23" fillId="34" borderId="10" xfId="1" applyNumberFormat="1" applyFont="1" applyFill="1" applyBorder="1" applyAlignment="1">
      <alignment horizontal="center" vertical="center"/>
    </xf>
    <xf numFmtId="1" fontId="23" fillId="0" borderId="10" xfId="0" applyNumberFormat="1" applyFont="1" applyFill="1" applyBorder="1" applyAlignment="1">
      <alignment horizontal="center" vertical="center"/>
    </xf>
    <xf numFmtId="1" fontId="23" fillId="34" borderId="10" xfId="0" applyNumberFormat="1" applyFont="1" applyFill="1" applyBorder="1" applyAlignment="1">
      <alignment horizontal="center" vertical="center"/>
    </xf>
    <xf numFmtId="10" fontId="22" fillId="34" borderId="10" xfId="1" applyNumberFormat="1" applyFont="1" applyFill="1" applyBorder="1" applyAlignment="1">
      <alignment horizontal="left" vertical="center"/>
    </xf>
    <xf numFmtId="0" fontId="25" fillId="33" borderId="10" xfId="0" applyFont="1" applyFill="1" applyBorder="1" applyAlignment="1">
      <alignment horizontal="center" vertical="center" wrapText="1"/>
    </xf>
    <xf numFmtId="0" fontId="25" fillId="33" borderId="13" xfId="0" applyFont="1" applyFill="1" applyBorder="1" applyAlignment="1">
      <alignment horizontal="center" vertical="center" wrapText="1"/>
    </xf>
    <xf numFmtId="49" fontId="23" fillId="33" borderId="12" xfId="0" applyNumberFormat="1" applyFont="1" applyFill="1" applyBorder="1" applyAlignment="1">
      <alignment horizontal="center" vertical="center"/>
    </xf>
    <xf numFmtId="49" fontId="23" fillId="33" borderId="15" xfId="0" applyNumberFormat="1" applyFont="1" applyFill="1" applyBorder="1" applyAlignment="1">
      <alignment horizontal="center" vertical="center"/>
    </xf>
    <xf numFmtId="0" fontId="23" fillId="34" borderId="10" xfId="0" applyNumberFormat="1" applyFont="1" applyFill="1" applyBorder="1" applyAlignment="1">
      <alignment horizontal="left" vertical="center" wrapText="1"/>
    </xf>
    <xf numFmtId="0" fontId="23" fillId="0" borderId="10" xfId="0" applyNumberFormat="1" applyFont="1" applyFill="1" applyBorder="1" applyAlignment="1">
      <alignment horizontal="left" vertical="center" wrapText="1"/>
    </xf>
    <xf numFmtId="0" fontId="24" fillId="35" borderId="16" xfId="0" applyNumberFormat="1" applyFont="1" applyFill="1" applyBorder="1" applyAlignment="1">
      <alignment horizontal="center" vertical="center"/>
    </xf>
    <xf numFmtId="49" fontId="23" fillId="35" borderId="16" xfId="0" applyNumberFormat="1" applyFont="1" applyFill="1" applyBorder="1" applyAlignment="1">
      <alignment horizontal="center" vertical="center" wrapText="1"/>
    </xf>
    <xf numFmtId="0" fontId="23" fillId="33" borderId="15" xfId="0" applyNumberFormat="1" applyFont="1" applyFill="1" applyBorder="1" applyAlignment="1">
      <alignment horizontal="center" vertical="center"/>
    </xf>
    <xf numFmtId="0" fontId="21" fillId="0" borderId="13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19" fillId="33" borderId="13" xfId="0" applyFont="1" applyFill="1" applyBorder="1" applyAlignment="1">
      <alignment horizontal="center" vertical="center"/>
    </xf>
    <xf numFmtId="0" fontId="19" fillId="33" borderId="17" xfId="0" applyFont="1" applyFill="1" applyBorder="1" applyAlignment="1">
      <alignment horizontal="center" vertical="center"/>
    </xf>
    <xf numFmtId="0" fontId="19" fillId="33" borderId="18" xfId="0" applyFont="1" applyFill="1" applyBorder="1" applyAlignment="1">
      <alignment horizontal="center" vertical="center"/>
    </xf>
  </cellXfs>
  <cellStyles count="44">
    <cellStyle name="20% - akcent 1" xfId="20" builtinId="30" customBuiltin="1"/>
    <cellStyle name="20% - akcent 2" xfId="24" builtinId="34" customBuiltin="1"/>
    <cellStyle name="20% - akcent 3" xfId="28" builtinId="38" customBuiltin="1"/>
    <cellStyle name="20% - akcent 4" xfId="32" builtinId="42" customBuiltin="1"/>
    <cellStyle name="20% - akcent 5" xfId="36" builtinId="46" customBuiltin="1"/>
    <cellStyle name="20% - akcent 6" xfId="40" builtinId="50" customBuiltin="1"/>
    <cellStyle name="40% - akcent 1" xfId="21" builtinId="31" customBuiltin="1"/>
    <cellStyle name="40% - akcent 2" xfId="25" builtinId="35" customBuiltin="1"/>
    <cellStyle name="40% - akcent 3" xfId="29" builtinId="39" customBuiltin="1"/>
    <cellStyle name="40% - akcent 4" xfId="33" builtinId="43" customBuiltin="1"/>
    <cellStyle name="40% - akcent 5" xfId="37" builtinId="47" customBuiltin="1"/>
    <cellStyle name="40% - akcent 6" xfId="41" builtinId="51" customBuiltin="1"/>
    <cellStyle name="60% - akcent 1" xfId="22" builtinId="32" customBuiltin="1"/>
    <cellStyle name="60% - akcent 2" xfId="26" builtinId="36" customBuiltin="1"/>
    <cellStyle name="60% - akcent 3" xfId="30" builtinId="40" customBuiltin="1"/>
    <cellStyle name="60% - akcent 4" xfId="34" builtinId="44" customBuiltin="1"/>
    <cellStyle name="60% - akcent 5" xfId="38" builtinId="48" customBuiltin="1"/>
    <cellStyle name="60% - akcent 6" xfId="42" builtinId="52" customBuiltin="1"/>
    <cellStyle name="Akcent 1" xfId="19" builtinId="29" customBuiltin="1"/>
    <cellStyle name="Akcent 2" xfId="23" builtinId="33" customBuiltin="1"/>
    <cellStyle name="Akcent 3" xfId="27" builtinId="37" customBuiltin="1"/>
    <cellStyle name="Akcent 4" xfId="31" builtinId="41" customBuiltin="1"/>
    <cellStyle name="Akcent 5" xfId="35" builtinId="45" customBuiltin="1"/>
    <cellStyle name="Akcent 6" xfId="39" builtinId="49" customBuiltin="1"/>
    <cellStyle name="Dane wejściowe" xfId="10" builtinId="20" customBuiltin="1"/>
    <cellStyle name="Dane wyjściowe" xfId="11" builtinId="21" customBuiltin="1"/>
    <cellStyle name="Dobre" xfId="7" builtinId="26" customBuiltin="1"/>
    <cellStyle name="Komórka połączona" xfId="13" builtinId="24" customBuiltin="1"/>
    <cellStyle name="Komórka zaznaczona" xfId="14" builtinId="23" customBuiltin="1"/>
    <cellStyle name="Nagłówek 1" xfId="3" builtinId="16" customBuiltin="1"/>
    <cellStyle name="Nagłówek 2" xfId="4" builtinId="17" customBuiltin="1"/>
    <cellStyle name="Nagłówek 3" xfId="5" builtinId="18" customBuiltin="1"/>
    <cellStyle name="Nagłówek 4" xfId="6" builtinId="19" customBuiltin="1"/>
    <cellStyle name="Neutralne" xfId="9" builtinId="28" customBuiltin="1"/>
    <cellStyle name="Normalny" xfId="0" builtinId="0"/>
    <cellStyle name="Obliczenia" xfId="12" builtinId="22" customBuiltin="1"/>
    <cellStyle name="Procentowy" xfId="1" builtinId="5"/>
    <cellStyle name="Styl 1" xfId="43"/>
    <cellStyle name="Suma" xfId="18" builtinId="25" customBuiltin="1"/>
    <cellStyle name="Tekst objaśnienia" xfId="17" builtinId="53" customBuiltin="1"/>
    <cellStyle name="Tekst ostrzeżenia" xfId="15" builtinId="11" customBuiltin="1"/>
    <cellStyle name="Tytuł" xfId="2" builtinId="15" customBuiltin="1"/>
    <cellStyle name="Uwaga" xfId="16" builtinId="10" customBuiltin="1"/>
    <cellStyle name="Złe" xfId="8" builtinId="27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4"/>
  <sheetViews>
    <sheetView showGridLines="0" tabSelected="1" view="pageBreakPreview" zoomScale="55" zoomScaleNormal="70" zoomScaleSheetLayoutView="55" workbookViewId="0">
      <selection sqref="A1:N1"/>
    </sheetView>
  </sheetViews>
  <sheetFormatPr defaultColWidth="8.75" defaultRowHeight="69" customHeight="1"/>
  <cols>
    <col min="1" max="1" width="7.125" style="3" customWidth="1"/>
    <col min="2" max="2" width="26.5" style="3" customWidth="1"/>
    <col min="3" max="3" width="30" style="4" customWidth="1"/>
    <col min="4" max="4" width="99.875" style="4" customWidth="1"/>
    <col min="5" max="5" width="42.625" style="4" customWidth="1"/>
    <col min="6" max="10" width="24.125" style="4" customWidth="1"/>
    <col min="11" max="11" width="17.875" style="4" customWidth="1"/>
    <col min="12" max="12" width="17.875" style="2" customWidth="1"/>
    <col min="13" max="13" width="14.25" style="2" customWidth="1"/>
    <col min="14" max="14" width="16.25" style="2" customWidth="1"/>
    <col min="15" max="15" width="17" style="2" customWidth="1"/>
    <col min="16" max="16" width="2.375" style="2" customWidth="1"/>
    <col min="17" max="17" width="19.25" style="2" customWidth="1"/>
    <col min="18" max="18" width="8.75" style="2"/>
    <col min="19" max="19" width="25.75" style="2" customWidth="1"/>
    <col min="20" max="20" width="8.75" style="2"/>
    <col min="21" max="21" width="9.375" style="2" bestFit="1" customWidth="1"/>
    <col min="22" max="23" width="9.125" style="2" bestFit="1" customWidth="1"/>
    <col min="24" max="16384" width="8.75" style="2"/>
  </cols>
  <sheetData>
    <row r="1" spans="1:17" ht="84" customHeight="1">
      <c r="A1" s="41" t="s">
        <v>219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3"/>
      <c r="O1" s="1"/>
    </row>
    <row r="2" spans="1:17" ht="60" customHeight="1">
      <c r="A2" s="44" t="s">
        <v>20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6"/>
      <c r="O2" s="1"/>
    </row>
    <row r="3" spans="1:17" ht="85.5" customHeight="1">
      <c r="A3" s="32" t="s">
        <v>6</v>
      </c>
      <c r="B3" s="32" t="s">
        <v>9</v>
      </c>
      <c r="C3" s="32" t="s">
        <v>7</v>
      </c>
      <c r="D3" s="32" t="s">
        <v>0</v>
      </c>
      <c r="E3" s="32" t="s">
        <v>2</v>
      </c>
      <c r="F3" s="32" t="s">
        <v>17</v>
      </c>
      <c r="G3" s="32" t="s">
        <v>1</v>
      </c>
      <c r="H3" s="32" t="s">
        <v>10</v>
      </c>
      <c r="I3" s="32" t="s">
        <v>11</v>
      </c>
      <c r="J3" s="32" t="s">
        <v>12</v>
      </c>
      <c r="K3" s="32" t="s">
        <v>8</v>
      </c>
      <c r="L3" s="33" t="s">
        <v>18</v>
      </c>
      <c r="M3" s="33" t="s">
        <v>16</v>
      </c>
      <c r="N3" s="32" t="s">
        <v>13</v>
      </c>
      <c r="O3" s="1"/>
    </row>
    <row r="4" spans="1:17" ht="17.25" customHeight="1">
      <c r="A4" s="34" t="s">
        <v>3</v>
      </c>
      <c r="B4" s="35" t="s">
        <v>4</v>
      </c>
      <c r="C4" s="35" t="s">
        <v>5</v>
      </c>
      <c r="D4" s="40">
        <v>4</v>
      </c>
      <c r="E4" s="40">
        <v>5</v>
      </c>
      <c r="F4" s="40">
        <v>6</v>
      </c>
      <c r="G4" s="40">
        <v>7</v>
      </c>
      <c r="H4" s="40">
        <v>8</v>
      </c>
      <c r="I4" s="40">
        <v>9</v>
      </c>
      <c r="J4" s="40">
        <v>10</v>
      </c>
      <c r="K4" s="40">
        <v>11</v>
      </c>
      <c r="L4" s="40">
        <v>12</v>
      </c>
      <c r="M4" s="40">
        <v>13</v>
      </c>
      <c r="N4" s="40">
        <v>14</v>
      </c>
    </row>
    <row r="5" spans="1:17" ht="101.25" customHeight="1">
      <c r="A5" s="10">
        <v>1</v>
      </c>
      <c r="B5" s="11" t="s">
        <v>14</v>
      </c>
      <c r="C5" s="12" t="s">
        <v>21</v>
      </c>
      <c r="D5" s="37" t="s">
        <v>23</v>
      </c>
      <c r="E5" s="13" t="s">
        <v>22</v>
      </c>
      <c r="F5" s="14">
        <v>335353.53000000003</v>
      </c>
      <c r="G5" s="14">
        <v>335353.53000000003</v>
      </c>
      <c r="H5" s="14">
        <f>I5+J5</f>
        <v>268282.82</v>
      </c>
      <c r="I5" s="14">
        <v>268282.82</v>
      </c>
      <c r="J5" s="25">
        <v>0</v>
      </c>
      <c r="K5" s="23">
        <v>45</v>
      </c>
      <c r="L5" s="26">
        <f>K5/49</f>
        <v>0.91836734693877553</v>
      </c>
      <c r="M5" s="29">
        <v>53</v>
      </c>
      <c r="N5" s="9" t="s">
        <v>15</v>
      </c>
      <c r="O5" s="6"/>
      <c r="Q5" s="5"/>
    </row>
    <row r="6" spans="1:17" ht="101.25" customHeight="1">
      <c r="A6" s="15">
        <v>2</v>
      </c>
      <c r="B6" s="16" t="s">
        <v>14</v>
      </c>
      <c r="C6" s="17" t="s">
        <v>24</v>
      </c>
      <c r="D6" s="36" t="s">
        <v>26</v>
      </c>
      <c r="E6" s="18" t="s">
        <v>25</v>
      </c>
      <c r="F6" s="19">
        <v>4947506</v>
      </c>
      <c r="G6" s="19">
        <v>4917506</v>
      </c>
      <c r="H6" s="19">
        <f t="shared" ref="H6:H18" si="0">I6+J6</f>
        <v>4376580.34</v>
      </c>
      <c r="I6" s="19">
        <v>3934004.8</v>
      </c>
      <c r="J6" s="27">
        <f>G6*9%</f>
        <v>442575.54</v>
      </c>
      <c r="K6" s="24">
        <v>43</v>
      </c>
      <c r="L6" s="28">
        <f t="shared" ref="L6:L18" si="1">K6/49</f>
        <v>0.87755102040816324</v>
      </c>
      <c r="M6" s="30">
        <v>53</v>
      </c>
      <c r="N6" s="31" t="s">
        <v>15</v>
      </c>
      <c r="O6" s="6"/>
      <c r="Q6" s="5"/>
    </row>
    <row r="7" spans="1:17" ht="101.25" customHeight="1">
      <c r="A7" s="10">
        <v>3</v>
      </c>
      <c r="B7" s="11" t="s">
        <v>14</v>
      </c>
      <c r="C7" s="12" t="s">
        <v>27</v>
      </c>
      <c r="D7" s="37" t="s">
        <v>29</v>
      </c>
      <c r="E7" s="13" t="s">
        <v>28</v>
      </c>
      <c r="F7" s="14">
        <v>916386.33</v>
      </c>
      <c r="G7" s="14">
        <v>883538.34</v>
      </c>
      <c r="H7" s="14">
        <f t="shared" si="0"/>
        <v>786349.12060000002</v>
      </c>
      <c r="I7" s="14">
        <v>706830.67</v>
      </c>
      <c r="J7" s="25">
        <f>G7*9%</f>
        <v>79518.450599999996</v>
      </c>
      <c r="K7" s="23">
        <v>42</v>
      </c>
      <c r="L7" s="26">
        <f t="shared" si="1"/>
        <v>0.8571428571428571</v>
      </c>
      <c r="M7" s="29">
        <v>53</v>
      </c>
      <c r="N7" s="9" t="s">
        <v>15</v>
      </c>
      <c r="O7" s="6"/>
      <c r="Q7" s="5"/>
    </row>
    <row r="8" spans="1:17" ht="101.25" customHeight="1">
      <c r="A8" s="15">
        <v>4</v>
      </c>
      <c r="B8" s="16" t="s">
        <v>14</v>
      </c>
      <c r="C8" s="17" t="s">
        <v>30</v>
      </c>
      <c r="D8" s="36" t="s">
        <v>32</v>
      </c>
      <c r="E8" s="18" t="s">
        <v>31</v>
      </c>
      <c r="F8" s="19">
        <v>1873139.4</v>
      </c>
      <c r="G8" s="19">
        <v>1862820.12</v>
      </c>
      <c r="H8" s="19">
        <f t="shared" si="0"/>
        <v>1490256.09</v>
      </c>
      <c r="I8" s="19">
        <v>1490256.09</v>
      </c>
      <c r="J8" s="27">
        <v>0</v>
      </c>
      <c r="K8" s="24">
        <v>41</v>
      </c>
      <c r="L8" s="28">
        <f t="shared" si="1"/>
        <v>0.83673469387755106</v>
      </c>
      <c r="M8" s="30">
        <v>53</v>
      </c>
      <c r="N8" s="31" t="s">
        <v>15</v>
      </c>
      <c r="O8" s="6"/>
      <c r="Q8" s="5"/>
    </row>
    <row r="9" spans="1:17" ht="101.25" customHeight="1">
      <c r="A9" s="10">
        <v>5</v>
      </c>
      <c r="B9" s="11" t="s">
        <v>14</v>
      </c>
      <c r="C9" s="12" t="s">
        <v>33</v>
      </c>
      <c r="D9" s="37" t="s">
        <v>35</v>
      </c>
      <c r="E9" s="13" t="s">
        <v>34</v>
      </c>
      <c r="F9" s="14">
        <v>3584362</v>
      </c>
      <c r="G9" s="14">
        <v>2229014</v>
      </c>
      <c r="H9" s="14">
        <f t="shared" si="0"/>
        <v>1783211.2</v>
      </c>
      <c r="I9" s="14">
        <v>1783211.2</v>
      </c>
      <c r="J9" s="25">
        <v>0</v>
      </c>
      <c r="K9" s="23">
        <v>41</v>
      </c>
      <c r="L9" s="26">
        <f t="shared" si="1"/>
        <v>0.83673469387755106</v>
      </c>
      <c r="M9" s="29">
        <v>53</v>
      </c>
      <c r="N9" s="9" t="s">
        <v>15</v>
      </c>
      <c r="O9" s="6"/>
      <c r="Q9" s="5"/>
    </row>
    <row r="10" spans="1:17" ht="101.25" customHeight="1">
      <c r="A10" s="15">
        <v>6</v>
      </c>
      <c r="B10" s="16" t="s">
        <v>14</v>
      </c>
      <c r="C10" s="17" t="s">
        <v>36</v>
      </c>
      <c r="D10" s="36" t="s">
        <v>38</v>
      </c>
      <c r="E10" s="18" t="s">
        <v>37</v>
      </c>
      <c r="F10" s="19">
        <v>5313058.24</v>
      </c>
      <c r="G10" s="19">
        <v>5047528.33</v>
      </c>
      <c r="H10" s="19">
        <f t="shared" si="0"/>
        <v>4038022.66</v>
      </c>
      <c r="I10" s="19">
        <v>4038022.66</v>
      </c>
      <c r="J10" s="27">
        <v>0</v>
      </c>
      <c r="K10" s="24">
        <v>41</v>
      </c>
      <c r="L10" s="28">
        <f t="shared" si="1"/>
        <v>0.83673469387755106</v>
      </c>
      <c r="M10" s="30">
        <v>53</v>
      </c>
      <c r="N10" s="31" t="s">
        <v>15</v>
      </c>
      <c r="O10" s="6"/>
      <c r="Q10" s="5"/>
    </row>
    <row r="11" spans="1:17" ht="101.25" customHeight="1">
      <c r="A11" s="10">
        <v>7</v>
      </c>
      <c r="B11" s="11" t="s">
        <v>14</v>
      </c>
      <c r="C11" s="12" t="s">
        <v>39</v>
      </c>
      <c r="D11" s="37" t="s">
        <v>41</v>
      </c>
      <c r="E11" s="13" t="s">
        <v>40</v>
      </c>
      <c r="F11" s="14">
        <v>2552361.86</v>
      </c>
      <c r="G11" s="14">
        <v>2227703.91</v>
      </c>
      <c r="H11" s="14">
        <f t="shared" si="0"/>
        <v>1982656.4719000002</v>
      </c>
      <c r="I11" s="14">
        <v>1782163.12</v>
      </c>
      <c r="J11" s="25">
        <f>G11*9%</f>
        <v>200493.35190000001</v>
      </c>
      <c r="K11" s="23">
        <v>41</v>
      </c>
      <c r="L11" s="26">
        <f t="shared" si="1"/>
        <v>0.83673469387755106</v>
      </c>
      <c r="M11" s="29">
        <v>53</v>
      </c>
      <c r="N11" s="9" t="s">
        <v>15</v>
      </c>
      <c r="O11" s="6"/>
      <c r="Q11" s="5"/>
    </row>
    <row r="12" spans="1:17" ht="101.25" customHeight="1">
      <c r="A12" s="15">
        <v>8</v>
      </c>
      <c r="B12" s="16" t="s">
        <v>14</v>
      </c>
      <c r="C12" s="17" t="s">
        <v>42</v>
      </c>
      <c r="D12" s="36" t="s">
        <v>44</v>
      </c>
      <c r="E12" s="18" t="s">
        <v>43</v>
      </c>
      <c r="F12" s="19">
        <v>2639231.5</v>
      </c>
      <c r="G12" s="19">
        <v>2246861.5</v>
      </c>
      <c r="H12" s="19">
        <f t="shared" si="0"/>
        <v>1797489.2</v>
      </c>
      <c r="I12" s="19">
        <v>1797489.2</v>
      </c>
      <c r="J12" s="27">
        <v>0</v>
      </c>
      <c r="K12" s="24">
        <v>40</v>
      </c>
      <c r="L12" s="28">
        <f t="shared" si="1"/>
        <v>0.81632653061224492</v>
      </c>
      <c r="M12" s="30">
        <v>53</v>
      </c>
      <c r="N12" s="31" t="s">
        <v>15</v>
      </c>
      <c r="O12" s="6"/>
      <c r="Q12" s="5"/>
    </row>
    <row r="13" spans="1:17" ht="101.25" customHeight="1">
      <c r="A13" s="10">
        <v>9</v>
      </c>
      <c r="B13" s="11" t="s">
        <v>14</v>
      </c>
      <c r="C13" s="12" t="s">
        <v>45</v>
      </c>
      <c r="D13" s="37" t="s">
        <v>47</v>
      </c>
      <c r="E13" s="13" t="s">
        <v>46</v>
      </c>
      <c r="F13" s="14">
        <v>4242031.3899999997</v>
      </c>
      <c r="G13" s="14">
        <v>4114844.26</v>
      </c>
      <c r="H13" s="14">
        <f t="shared" si="0"/>
        <v>3291875.4</v>
      </c>
      <c r="I13" s="14">
        <v>3291875.4</v>
      </c>
      <c r="J13" s="25">
        <v>0</v>
      </c>
      <c r="K13" s="23">
        <v>40</v>
      </c>
      <c r="L13" s="26">
        <f t="shared" si="1"/>
        <v>0.81632653061224492</v>
      </c>
      <c r="M13" s="29">
        <v>53</v>
      </c>
      <c r="N13" s="9" t="s">
        <v>15</v>
      </c>
      <c r="O13" s="6"/>
      <c r="Q13" s="5"/>
    </row>
    <row r="14" spans="1:17" ht="101.25" customHeight="1">
      <c r="A14" s="15">
        <v>10</v>
      </c>
      <c r="B14" s="16" t="s">
        <v>14</v>
      </c>
      <c r="C14" s="17" t="s">
        <v>48</v>
      </c>
      <c r="D14" s="36" t="s">
        <v>60</v>
      </c>
      <c r="E14" s="18" t="s">
        <v>49</v>
      </c>
      <c r="F14" s="19">
        <v>5831464.9900000002</v>
      </c>
      <c r="G14" s="19">
        <v>5548564.9900000002</v>
      </c>
      <c r="H14" s="19">
        <f t="shared" si="0"/>
        <v>4938222.8391000004</v>
      </c>
      <c r="I14" s="19">
        <v>4438851.99</v>
      </c>
      <c r="J14" s="27">
        <f t="shared" ref="J14:J15" si="2">G14*9%</f>
        <v>499370.84909999999</v>
      </c>
      <c r="K14" s="24">
        <v>40</v>
      </c>
      <c r="L14" s="28">
        <f t="shared" si="1"/>
        <v>0.81632653061224492</v>
      </c>
      <c r="M14" s="30">
        <v>53</v>
      </c>
      <c r="N14" s="31" t="s">
        <v>15</v>
      </c>
      <c r="O14" s="6"/>
      <c r="Q14" s="5"/>
    </row>
    <row r="15" spans="1:17" ht="101.25" customHeight="1">
      <c r="A15" s="10">
        <v>11</v>
      </c>
      <c r="B15" s="11" t="s">
        <v>14</v>
      </c>
      <c r="C15" s="12" t="s">
        <v>50</v>
      </c>
      <c r="D15" s="37" t="s">
        <v>51</v>
      </c>
      <c r="E15" s="13" t="s">
        <v>49</v>
      </c>
      <c r="F15" s="14">
        <v>2593155</v>
      </c>
      <c r="G15" s="14">
        <v>2572884.9900000002</v>
      </c>
      <c r="H15" s="14">
        <f t="shared" si="0"/>
        <v>2289867.6390999998</v>
      </c>
      <c r="I15" s="14">
        <v>2058307.99</v>
      </c>
      <c r="J15" s="25">
        <f t="shared" si="2"/>
        <v>231559.64910000001</v>
      </c>
      <c r="K15" s="23">
        <v>40</v>
      </c>
      <c r="L15" s="26">
        <f t="shared" si="1"/>
        <v>0.81632653061224492</v>
      </c>
      <c r="M15" s="29">
        <v>53</v>
      </c>
      <c r="N15" s="9" t="s">
        <v>15</v>
      </c>
      <c r="O15" s="6"/>
      <c r="Q15" s="5"/>
    </row>
    <row r="16" spans="1:17" ht="101.25" customHeight="1">
      <c r="A16" s="15">
        <v>12</v>
      </c>
      <c r="B16" s="16" t="s">
        <v>14</v>
      </c>
      <c r="C16" s="17" t="s">
        <v>52</v>
      </c>
      <c r="D16" s="36" t="s">
        <v>61</v>
      </c>
      <c r="E16" s="18" t="s">
        <v>53</v>
      </c>
      <c r="F16" s="19">
        <v>4828166.29</v>
      </c>
      <c r="G16" s="19">
        <v>4828166.29</v>
      </c>
      <c r="H16" s="19">
        <f t="shared" si="0"/>
        <v>3862533.03</v>
      </c>
      <c r="I16" s="19">
        <v>3862533.03</v>
      </c>
      <c r="J16" s="27">
        <v>0</v>
      </c>
      <c r="K16" s="24">
        <v>39</v>
      </c>
      <c r="L16" s="28">
        <f t="shared" si="1"/>
        <v>0.79591836734693877</v>
      </c>
      <c r="M16" s="30">
        <v>53</v>
      </c>
      <c r="N16" s="31" t="s">
        <v>15</v>
      </c>
      <c r="O16" s="6"/>
      <c r="Q16" s="5"/>
    </row>
    <row r="17" spans="1:17" ht="101.25" customHeight="1">
      <c r="A17" s="10">
        <v>13</v>
      </c>
      <c r="B17" s="11" t="s">
        <v>14</v>
      </c>
      <c r="C17" s="12" t="s">
        <v>54</v>
      </c>
      <c r="D17" s="37" t="s">
        <v>56</v>
      </c>
      <c r="E17" s="13" t="s">
        <v>55</v>
      </c>
      <c r="F17" s="14">
        <v>2496105</v>
      </c>
      <c r="G17" s="14">
        <v>2496105</v>
      </c>
      <c r="H17" s="14">
        <f t="shared" si="0"/>
        <v>1996884</v>
      </c>
      <c r="I17" s="14">
        <v>1996884</v>
      </c>
      <c r="J17" s="25">
        <v>0</v>
      </c>
      <c r="K17" s="23">
        <v>38</v>
      </c>
      <c r="L17" s="26">
        <f t="shared" si="1"/>
        <v>0.77551020408163263</v>
      </c>
      <c r="M17" s="29">
        <v>53</v>
      </c>
      <c r="N17" s="9" t="s">
        <v>15</v>
      </c>
      <c r="O17" s="6"/>
      <c r="Q17" s="5"/>
    </row>
    <row r="18" spans="1:17" ht="101.25" customHeight="1">
      <c r="A18" s="15">
        <v>14</v>
      </c>
      <c r="B18" s="16" t="s">
        <v>14</v>
      </c>
      <c r="C18" s="17" t="s">
        <v>57</v>
      </c>
      <c r="D18" s="36" t="s">
        <v>59</v>
      </c>
      <c r="E18" s="18" t="s">
        <v>58</v>
      </c>
      <c r="F18" s="19">
        <v>3623882.94</v>
      </c>
      <c r="G18" s="19">
        <v>3394196.94</v>
      </c>
      <c r="H18" s="19">
        <f t="shared" si="0"/>
        <v>2715357.55</v>
      </c>
      <c r="I18" s="19">
        <v>2715357.55</v>
      </c>
      <c r="J18" s="27">
        <v>0</v>
      </c>
      <c r="K18" s="24">
        <v>38</v>
      </c>
      <c r="L18" s="28">
        <f t="shared" si="1"/>
        <v>0.77551020408163263</v>
      </c>
      <c r="M18" s="30">
        <v>53</v>
      </c>
      <c r="N18" s="31" t="s">
        <v>15</v>
      </c>
      <c r="O18" s="6"/>
      <c r="Q18" s="5"/>
    </row>
    <row r="19" spans="1:17" ht="66" customHeight="1">
      <c r="A19" s="20" t="s">
        <v>15</v>
      </c>
      <c r="B19" s="20" t="s">
        <v>15</v>
      </c>
      <c r="C19" s="21" t="s">
        <v>15</v>
      </c>
      <c r="D19" s="21" t="s">
        <v>15</v>
      </c>
      <c r="E19" s="39" t="s">
        <v>218</v>
      </c>
      <c r="F19" s="22">
        <f>SUM(F5:F18)</f>
        <v>45776204.469999999</v>
      </c>
      <c r="G19" s="22">
        <f>SUM(G5:G18)</f>
        <v>42705088.200000003</v>
      </c>
      <c r="H19" s="22">
        <f>SUM(H5:H18)</f>
        <v>35617588.360699996</v>
      </c>
      <c r="I19" s="22">
        <f>SUM(I5:I18)</f>
        <v>34164070.519999996</v>
      </c>
      <c r="J19" s="22">
        <f>SUM(J5:J18)</f>
        <v>1453517.8407000001</v>
      </c>
      <c r="K19" s="7" t="s">
        <v>15</v>
      </c>
      <c r="L19" s="7" t="s">
        <v>15</v>
      </c>
      <c r="M19" s="7" t="s">
        <v>15</v>
      </c>
      <c r="N19" s="8" t="s">
        <v>15</v>
      </c>
      <c r="O19" s="6"/>
      <c r="Q19" s="5"/>
    </row>
    <row r="20" spans="1:17" ht="45.75" customHeight="1">
      <c r="A20" s="44" t="s">
        <v>19</v>
      </c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6"/>
      <c r="O20" s="6"/>
      <c r="Q20" s="5"/>
    </row>
    <row r="21" spans="1:17" ht="95.25" customHeight="1">
      <c r="A21" s="15">
        <v>15</v>
      </c>
      <c r="B21" s="16" t="s">
        <v>14</v>
      </c>
      <c r="C21" s="17" t="s">
        <v>62</v>
      </c>
      <c r="D21" s="36" t="s">
        <v>64</v>
      </c>
      <c r="E21" s="36" t="s">
        <v>63</v>
      </c>
      <c r="F21" s="19">
        <v>1500650.11</v>
      </c>
      <c r="G21" s="19">
        <v>1496960.11</v>
      </c>
      <c r="H21" s="19">
        <f>SUM(I21:J21)</f>
        <v>1197568.08</v>
      </c>
      <c r="I21" s="19">
        <v>1197568.08</v>
      </c>
      <c r="J21" s="27">
        <v>0</v>
      </c>
      <c r="K21" s="24">
        <v>37</v>
      </c>
      <c r="L21" s="28">
        <f>K21/49</f>
        <v>0.75510204081632648</v>
      </c>
      <c r="M21" s="30">
        <v>53</v>
      </c>
      <c r="N21" s="31" t="s">
        <v>15</v>
      </c>
      <c r="O21" s="6"/>
      <c r="Q21" s="5"/>
    </row>
    <row r="22" spans="1:17" ht="95.25" customHeight="1">
      <c r="A22" s="10">
        <v>16</v>
      </c>
      <c r="B22" s="11" t="s">
        <v>14</v>
      </c>
      <c r="C22" s="12" t="s">
        <v>65</v>
      </c>
      <c r="D22" s="37" t="s">
        <v>67</v>
      </c>
      <c r="E22" s="37" t="s">
        <v>66</v>
      </c>
      <c r="F22" s="14">
        <v>6554192.1399999997</v>
      </c>
      <c r="G22" s="14">
        <v>6273932.0199999996</v>
      </c>
      <c r="H22" s="14">
        <f t="shared" ref="H22:H73" si="3">SUM(I22:J22)</f>
        <v>5019145.6100000003</v>
      </c>
      <c r="I22" s="14">
        <v>5019145.6100000003</v>
      </c>
      <c r="J22" s="25">
        <v>0</v>
      </c>
      <c r="K22" s="23">
        <v>37</v>
      </c>
      <c r="L22" s="26">
        <f>K22/49</f>
        <v>0.75510204081632648</v>
      </c>
      <c r="M22" s="29">
        <v>53</v>
      </c>
      <c r="N22" s="9" t="s">
        <v>15</v>
      </c>
      <c r="O22" s="6"/>
      <c r="Q22" s="5"/>
    </row>
    <row r="23" spans="1:17" ht="95.25" customHeight="1">
      <c r="A23" s="15">
        <v>17</v>
      </c>
      <c r="B23" s="16" t="s">
        <v>14</v>
      </c>
      <c r="C23" s="17" t="s">
        <v>68</v>
      </c>
      <c r="D23" s="36" t="s">
        <v>70</v>
      </c>
      <c r="E23" s="36" t="s">
        <v>69</v>
      </c>
      <c r="F23" s="19">
        <v>3206950.19</v>
      </c>
      <c r="G23" s="19">
        <v>3204164.92</v>
      </c>
      <c r="H23" s="19">
        <f t="shared" si="3"/>
        <v>2563331.9300000002</v>
      </c>
      <c r="I23" s="19">
        <v>2563331.9300000002</v>
      </c>
      <c r="J23" s="27">
        <v>0</v>
      </c>
      <c r="K23" s="24">
        <v>37</v>
      </c>
      <c r="L23" s="28">
        <f>K23/49</f>
        <v>0.75510204081632648</v>
      </c>
      <c r="M23" s="30">
        <v>53</v>
      </c>
      <c r="N23" s="31" t="s">
        <v>15</v>
      </c>
      <c r="O23" s="6"/>
      <c r="Q23" s="5"/>
    </row>
    <row r="24" spans="1:17" ht="95.25" customHeight="1">
      <c r="A24" s="10">
        <v>18</v>
      </c>
      <c r="B24" s="11" t="s">
        <v>14</v>
      </c>
      <c r="C24" s="12" t="s">
        <v>71</v>
      </c>
      <c r="D24" s="37" t="s">
        <v>217</v>
      </c>
      <c r="E24" s="37" t="s">
        <v>72</v>
      </c>
      <c r="F24" s="14">
        <v>1118615.52</v>
      </c>
      <c r="G24" s="14">
        <v>1118615.52</v>
      </c>
      <c r="H24" s="14">
        <f t="shared" si="3"/>
        <v>894892.41</v>
      </c>
      <c r="I24" s="14">
        <v>894892.41</v>
      </c>
      <c r="J24" s="25">
        <v>0</v>
      </c>
      <c r="K24" s="23">
        <v>36</v>
      </c>
      <c r="L24" s="26">
        <f>K24/49</f>
        <v>0.73469387755102045</v>
      </c>
      <c r="M24" s="29">
        <v>53</v>
      </c>
      <c r="N24" s="9" t="s">
        <v>15</v>
      </c>
    </row>
    <row r="25" spans="1:17" ht="95.25" customHeight="1">
      <c r="A25" s="15">
        <v>19</v>
      </c>
      <c r="B25" s="16" t="s">
        <v>14</v>
      </c>
      <c r="C25" s="17" t="s">
        <v>73</v>
      </c>
      <c r="D25" s="36" t="s">
        <v>75</v>
      </c>
      <c r="E25" s="36" t="s">
        <v>74</v>
      </c>
      <c r="F25" s="19">
        <v>7804921.9400000004</v>
      </c>
      <c r="G25" s="19">
        <v>3942387.57</v>
      </c>
      <c r="H25" s="19">
        <f t="shared" si="3"/>
        <v>3153910.05</v>
      </c>
      <c r="I25" s="19">
        <v>3153910.05</v>
      </c>
      <c r="J25" s="27">
        <v>0</v>
      </c>
      <c r="K25" s="24">
        <v>36</v>
      </c>
      <c r="L25" s="28">
        <f t="shared" ref="L25:L73" si="4">K25/49</f>
        <v>0.73469387755102045</v>
      </c>
      <c r="M25" s="30">
        <v>53</v>
      </c>
      <c r="N25" s="31" t="s">
        <v>15</v>
      </c>
    </row>
    <row r="26" spans="1:17" ht="95.25" customHeight="1">
      <c r="A26" s="10">
        <v>20</v>
      </c>
      <c r="B26" s="11" t="s">
        <v>14</v>
      </c>
      <c r="C26" s="12" t="s">
        <v>76</v>
      </c>
      <c r="D26" s="37" t="s">
        <v>78</v>
      </c>
      <c r="E26" s="37" t="s">
        <v>77</v>
      </c>
      <c r="F26" s="14">
        <v>6630495.4100000001</v>
      </c>
      <c r="G26" s="14">
        <v>6628495.4199999999</v>
      </c>
      <c r="H26" s="14">
        <f t="shared" si="3"/>
        <v>5302796.33</v>
      </c>
      <c r="I26" s="14">
        <v>5302796.33</v>
      </c>
      <c r="J26" s="25">
        <v>0</v>
      </c>
      <c r="K26" s="23">
        <v>36</v>
      </c>
      <c r="L26" s="26">
        <f t="shared" si="4"/>
        <v>0.73469387755102045</v>
      </c>
      <c r="M26" s="29">
        <v>53</v>
      </c>
      <c r="N26" s="9" t="s">
        <v>15</v>
      </c>
    </row>
    <row r="27" spans="1:17" ht="95.25" customHeight="1">
      <c r="A27" s="15">
        <v>21</v>
      </c>
      <c r="B27" s="16" t="s">
        <v>14</v>
      </c>
      <c r="C27" s="17" t="s">
        <v>79</v>
      </c>
      <c r="D27" s="36" t="s">
        <v>81</v>
      </c>
      <c r="E27" s="36" t="s">
        <v>80</v>
      </c>
      <c r="F27" s="19">
        <v>2452407.2999999998</v>
      </c>
      <c r="G27" s="19">
        <v>2452407.2999999998</v>
      </c>
      <c r="H27" s="19">
        <f t="shared" si="3"/>
        <v>1961925.83</v>
      </c>
      <c r="I27" s="19">
        <v>1961925.83</v>
      </c>
      <c r="J27" s="27">
        <v>0</v>
      </c>
      <c r="K27" s="24">
        <v>36</v>
      </c>
      <c r="L27" s="28">
        <f t="shared" si="4"/>
        <v>0.73469387755102045</v>
      </c>
      <c r="M27" s="30">
        <v>53</v>
      </c>
      <c r="N27" s="31" t="s">
        <v>15</v>
      </c>
    </row>
    <row r="28" spans="1:17" ht="95.25" customHeight="1">
      <c r="A28" s="10">
        <v>22</v>
      </c>
      <c r="B28" s="11" t="s">
        <v>14</v>
      </c>
      <c r="C28" s="12" t="s">
        <v>82</v>
      </c>
      <c r="D28" s="37" t="s">
        <v>84</v>
      </c>
      <c r="E28" s="37" t="s">
        <v>83</v>
      </c>
      <c r="F28" s="14">
        <v>1706680</v>
      </c>
      <c r="G28" s="14">
        <v>1706680</v>
      </c>
      <c r="H28" s="14">
        <f t="shared" si="3"/>
        <v>1365344</v>
      </c>
      <c r="I28" s="14">
        <v>1365344</v>
      </c>
      <c r="J28" s="25">
        <v>0</v>
      </c>
      <c r="K28" s="23">
        <v>34</v>
      </c>
      <c r="L28" s="26">
        <f t="shared" si="4"/>
        <v>0.69387755102040816</v>
      </c>
      <c r="M28" s="29">
        <v>53</v>
      </c>
      <c r="N28" s="9" t="s">
        <v>15</v>
      </c>
    </row>
    <row r="29" spans="1:17" ht="95.25" customHeight="1">
      <c r="A29" s="15">
        <v>23</v>
      </c>
      <c r="B29" s="16" t="s">
        <v>14</v>
      </c>
      <c r="C29" s="17" t="s">
        <v>85</v>
      </c>
      <c r="D29" s="36" t="s">
        <v>87</v>
      </c>
      <c r="E29" s="36" t="s">
        <v>86</v>
      </c>
      <c r="F29" s="19">
        <v>364161.74</v>
      </c>
      <c r="G29" s="19">
        <v>347772.74</v>
      </c>
      <c r="H29" s="19">
        <f t="shared" si="3"/>
        <v>278218.19</v>
      </c>
      <c r="I29" s="19">
        <v>278218.19</v>
      </c>
      <c r="J29" s="27">
        <v>0</v>
      </c>
      <c r="K29" s="24">
        <v>33</v>
      </c>
      <c r="L29" s="28">
        <f t="shared" si="4"/>
        <v>0.67346938775510201</v>
      </c>
      <c r="M29" s="30">
        <v>53</v>
      </c>
      <c r="N29" s="31" t="s">
        <v>15</v>
      </c>
    </row>
    <row r="30" spans="1:17" ht="95.25" customHeight="1">
      <c r="A30" s="10">
        <v>24</v>
      </c>
      <c r="B30" s="11" t="s">
        <v>14</v>
      </c>
      <c r="C30" s="12" t="s">
        <v>88</v>
      </c>
      <c r="D30" s="37" t="s">
        <v>90</v>
      </c>
      <c r="E30" s="37" t="s">
        <v>89</v>
      </c>
      <c r="F30" s="14">
        <v>871330</v>
      </c>
      <c r="G30" s="14">
        <v>818009.62</v>
      </c>
      <c r="H30" s="14">
        <f t="shared" si="3"/>
        <v>654407.68999999994</v>
      </c>
      <c r="I30" s="14">
        <v>654407.68999999994</v>
      </c>
      <c r="J30" s="25">
        <v>0</v>
      </c>
      <c r="K30" s="23">
        <v>32</v>
      </c>
      <c r="L30" s="26">
        <f t="shared" si="4"/>
        <v>0.65306122448979587</v>
      </c>
      <c r="M30" s="29">
        <v>53</v>
      </c>
      <c r="N30" s="9" t="s">
        <v>15</v>
      </c>
    </row>
    <row r="31" spans="1:17" ht="95.25" customHeight="1">
      <c r="A31" s="15">
        <v>25</v>
      </c>
      <c r="B31" s="16" t="s">
        <v>14</v>
      </c>
      <c r="C31" s="17" t="s">
        <v>91</v>
      </c>
      <c r="D31" s="36" t="s">
        <v>93</v>
      </c>
      <c r="E31" s="36" t="s">
        <v>92</v>
      </c>
      <c r="F31" s="19">
        <v>5204185.0599999996</v>
      </c>
      <c r="G31" s="19">
        <v>5198232.62</v>
      </c>
      <c r="H31" s="19">
        <f t="shared" si="3"/>
        <v>4135937.68</v>
      </c>
      <c r="I31" s="19">
        <v>4135937.68</v>
      </c>
      <c r="J31" s="27">
        <v>0</v>
      </c>
      <c r="K31" s="24">
        <v>32</v>
      </c>
      <c r="L31" s="28">
        <f t="shared" si="4"/>
        <v>0.65306122448979587</v>
      </c>
      <c r="M31" s="30">
        <v>53</v>
      </c>
      <c r="N31" s="31" t="s">
        <v>15</v>
      </c>
    </row>
    <row r="32" spans="1:17" ht="95.25" customHeight="1">
      <c r="A32" s="10">
        <v>26</v>
      </c>
      <c r="B32" s="11" t="s">
        <v>14</v>
      </c>
      <c r="C32" s="12" t="s">
        <v>94</v>
      </c>
      <c r="D32" s="37" t="s">
        <v>96</v>
      </c>
      <c r="E32" s="37" t="s">
        <v>95</v>
      </c>
      <c r="F32" s="14">
        <v>1233968</v>
      </c>
      <c r="G32" s="14">
        <v>1233968</v>
      </c>
      <c r="H32" s="14">
        <f t="shared" si="3"/>
        <v>987174.40000000002</v>
      </c>
      <c r="I32" s="14">
        <v>987174.40000000002</v>
      </c>
      <c r="J32" s="25">
        <v>0</v>
      </c>
      <c r="K32" s="23">
        <v>31</v>
      </c>
      <c r="L32" s="26">
        <f t="shared" si="4"/>
        <v>0.63265306122448983</v>
      </c>
      <c r="M32" s="29">
        <v>53</v>
      </c>
      <c r="N32" s="9" t="s">
        <v>15</v>
      </c>
    </row>
    <row r="33" spans="1:14" ht="95.25" customHeight="1">
      <c r="A33" s="15">
        <v>27</v>
      </c>
      <c r="B33" s="16" t="s">
        <v>14</v>
      </c>
      <c r="C33" s="17" t="s">
        <v>97</v>
      </c>
      <c r="D33" s="36" t="s">
        <v>99</v>
      </c>
      <c r="E33" s="36" t="s">
        <v>98</v>
      </c>
      <c r="F33" s="19">
        <v>326682</v>
      </c>
      <c r="G33" s="19">
        <v>325452</v>
      </c>
      <c r="H33" s="19">
        <f t="shared" si="3"/>
        <v>260361.60000000001</v>
      </c>
      <c r="I33" s="19">
        <v>260361.60000000001</v>
      </c>
      <c r="J33" s="27">
        <v>0</v>
      </c>
      <c r="K33" s="24">
        <v>31</v>
      </c>
      <c r="L33" s="28">
        <f t="shared" si="4"/>
        <v>0.63265306122448983</v>
      </c>
      <c r="M33" s="30">
        <v>53</v>
      </c>
      <c r="N33" s="31" t="s">
        <v>15</v>
      </c>
    </row>
    <row r="34" spans="1:14" ht="95.25" customHeight="1">
      <c r="A34" s="10">
        <v>28</v>
      </c>
      <c r="B34" s="11" t="s">
        <v>14</v>
      </c>
      <c r="C34" s="12" t="s">
        <v>100</v>
      </c>
      <c r="D34" s="37" t="s">
        <v>102</v>
      </c>
      <c r="E34" s="37" t="s">
        <v>101</v>
      </c>
      <c r="F34" s="14">
        <v>629803.19999999995</v>
      </c>
      <c r="G34" s="14">
        <v>629803.19999999995</v>
      </c>
      <c r="H34" s="14">
        <f t="shared" si="3"/>
        <v>503842.56</v>
      </c>
      <c r="I34" s="14">
        <v>503842.56</v>
      </c>
      <c r="J34" s="25">
        <v>0</v>
      </c>
      <c r="K34" s="23">
        <v>31</v>
      </c>
      <c r="L34" s="26">
        <f t="shared" si="4"/>
        <v>0.63265306122448983</v>
      </c>
      <c r="M34" s="29">
        <v>53</v>
      </c>
      <c r="N34" s="9" t="s">
        <v>15</v>
      </c>
    </row>
    <row r="35" spans="1:14" ht="95.25" customHeight="1">
      <c r="A35" s="15">
        <v>29</v>
      </c>
      <c r="B35" s="16" t="s">
        <v>14</v>
      </c>
      <c r="C35" s="17" t="s">
        <v>103</v>
      </c>
      <c r="D35" s="36" t="s">
        <v>105</v>
      </c>
      <c r="E35" s="36" t="s">
        <v>104</v>
      </c>
      <c r="F35" s="19">
        <v>1193721.31</v>
      </c>
      <c r="G35" s="19">
        <v>903442.51</v>
      </c>
      <c r="H35" s="19">
        <f t="shared" si="3"/>
        <v>722754</v>
      </c>
      <c r="I35" s="19">
        <v>722754</v>
      </c>
      <c r="J35" s="27">
        <v>0</v>
      </c>
      <c r="K35" s="24">
        <v>31</v>
      </c>
      <c r="L35" s="28">
        <f t="shared" si="4"/>
        <v>0.63265306122448983</v>
      </c>
      <c r="M35" s="30">
        <v>53</v>
      </c>
      <c r="N35" s="31" t="s">
        <v>15</v>
      </c>
    </row>
    <row r="36" spans="1:14" ht="95.25" customHeight="1">
      <c r="A36" s="10">
        <v>30</v>
      </c>
      <c r="B36" s="11" t="s">
        <v>14</v>
      </c>
      <c r="C36" s="12" t="s">
        <v>106</v>
      </c>
      <c r="D36" s="37" t="s">
        <v>108</v>
      </c>
      <c r="E36" s="37" t="s">
        <v>107</v>
      </c>
      <c r="F36" s="14">
        <v>4360467</v>
      </c>
      <c r="G36" s="14">
        <v>4328499</v>
      </c>
      <c r="H36" s="14">
        <f t="shared" si="3"/>
        <v>3462799.2</v>
      </c>
      <c r="I36" s="14">
        <v>3462799.2</v>
      </c>
      <c r="J36" s="25">
        <v>0</v>
      </c>
      <c r="K36" s="23">
        <v>30</v>
      </c>
      <c r="L36" s="26">
        <f t="shared" si="4"/>
        <v>0.61224489795918369</v>
      </c>
      <c r="M36" s="29">
        <v>53</v>
      </c>
      <c r="N36" s="9" t="s">
        <v>15</v>
      </c>
    </row>
    <row r="37" spans="1:14" ht="95.25" customHeight="1">
      <c r="A37" s="15">
        <v>31</v>
      </c>
      <c r="B37" s="16" t="s">
        <v>14</v>
      </c>
      <c r="C37" s="17" t="s">
        <v>109</v>
      </c>
      <c r="D37" s="36" t="s">
        <v>111</v>
      </c>
      <c r="E37" s="36" t="s">
        <v>110</v>
      </c>
      <c r="F37" s="19">
        <v>326682</v>
      </c>
      <c r="G37" s="19">
        <v>325452</v>
      </c>
      <c r="H37" s="19">
        <f t="shared" si="3"/>
        <v>260361.60000000001</v>
      </c>
      <c r="I37" s="19">
        <v>260361.60000000001</v>
      </c>
      <c r="J37" s="27">
        <v>0</v>
      </c>
      <c r="K37" s="24">
        <v>29</v>
      </c>
      <c r="L37" s="28">
        <f t="shared" si="4"/>
        <v>0.59183673469387754</v>
      </c>
      <c r="M37" s="30">
        <v>53</v>
      </c>
      <c r="N37" s="31" t="s">
        <v>15</v>
      </c>
    </row>
    <row r="38" spans="1:14" ht="95.25" customHeight="1">
      <c r="A38" s="10">
        <v>32</v>
      </c>
      <c r="B38" s="11" t="s">
        <v>14</v>
      </c>
      <c r="C38" s="12" t="s">
        <v>112</v>
      </c>
      <c r="D38" s="37" t="s">
        <v>114</v>
      </c>
      <c r="E38" s="37" t="s">
        <v>113</v>
      </c>
      <c r="F38" s="14">
        <v>204726.12</v>
      </c>
      <c r="G38" s="14">
        <v>204726.12</v>
      </c>
      <c r="H38" s="14">
        <f t="shared" si="3"/>
        <v>163780.89000000001</v>
      </c>
      <c r="I38" s="14">
        <v>163780.89000000001</v>
      </c>
      <c r="J38" s="25">
        <v>0</v>
      </c>
      <c r="K38" s="23">
        <v>28</v>
      </c>
      <c r="L38" s="26">
        <f t="shared" si="4"/>
        <v>0.5714285714285714</v>
      </c>
      <c r="M38" s="29">
        <v>53</v>
      </c>
      <c r="N38" s="9" t="s">
        <v>15</v>
      </c>
    </row>
    <row r="39" spans="1:14" ht="95.25" customHeight="1">
      <c r="A39" s="15">
        <v>33</v>
      </c>
      <c r="B39" s="16" t="s">
        <v>14</v>
      </c>
      <c r="C39" s="17" t="s">
        <v>115</v>
      </c>
      <c r="D39" s="36" t="s">
        <v>117</v>
      </c>
      <c r="E39" s="36" t="s">
        <v>116</v>
      </c>
      <c r="F39" s="19">
        <v>764358.88</v>
      </c>
      <c r="G39" s="19">
        <v>712818.87</v>
      </c>
      <c r="H39" s="19">
        <f t="shared" si="3"/>
        <v>570255.09</v>
      </c>
      <c r="I39" s="19">
        <v>570255.09</v>
      </c>
      <c r="J39" s="27">
        <v>0</v>
      </c>
      <c r="K39" s="24">
        <v>28</v>
      </c>
      <c r="L39" s="28">
        <f t="shared" si="4"/>
        <v>0.5714285714285714</v>
      </c>
      <c r="M39" s="30">
        <v>53</v>
      </c>
      <c r="N39" s="31" t="s">
        <v>15</v>
      </c>
    </row>
    <row r="40" spans="1:14" ht="95.25" customHeight="1">
      <c r="A40" s="10">
        <v>34</v>
      </c>
      <c r="B40" s="11" t="s">
        <v>14</v>
      </c>
      <c r="C40" s="12" t="s">
        <v>118</v>
      </c>
      <c r="D40" s="37" t="s">
        <v>120</v>
      </c>
      <c r="E40" s="37" t="s">
        <v>119</v>
      </c>
      <c r="F40" s="14">
        <v>552230</v>
      </c>
      <c r="G40" s="14">
        <v>552230</v>
      </c>
      <c r="H40" s="14">
        <f t="shared" si="3"/>
        <v>441784</v>
      </c>
      <c r="I40" s="14">
        <v>441784</v>
      </c>
      <c r="J40" s="25">
        <v>0</v>
      </c>
      <c r="K40" s="23">
        <v>27</v>
      </c>
      <c r="L40" s="26">
        <f t="shared" si="4"/>
        <v>0.55102040816326525</v>
      </c>
      <c r="M40" s="29">
        <v>53</v>
      </c>
      <c r="N40" s="9" t="s">
        <v>15</v>
      </c>
    </row>
    <row r="41" spans="1:14" ht="95.25" customHeight="1">
      <c r="A41" s="15">
        <v>35</v>
      </c>
      <c r="B41" s="16" t="s">
        <v>14</v>
      </c>
      <c r="C41" s="17" t="s">
        <v>121</v>
      </c>
      <c r="D41" s="36" t="s">
        <v>123</v>
      </c>
      <c r="E41" s="36" t="s">
        <v>122</v>
      </c>
      <c r="F41" s="19">
        <v>488040</v>
      </c>
      <c r="G41" s="19">
        <v>488040</v>
      </c>
      <c r="H41" s="19">
        <f t="shared" si="3"/>
        <v>390432</v>
      </c>
      <c r="I41" s="19">
        <v>390432</v>
      </c>
      <c r="J41" s="27">
        <v>0</v>
      </c>
      <c r="K41" s="24">
        <v>27</v>
      </c>
      <c r="L41" s="28">
        <f t="shared" si="4"/>
        <v>0.55102040816326525</v>
      </c>
      <c r="M41" s="30">
        <v>53</v>
      </c>
      <c r="N41" s="31" t="s">
        <v>15</v>
      </c>
    </row>
    <row r="42" spans="1:14" ht="95.25" customHeight="1">
      <c r="A42" s="10">
        <v>36</v>
      </c>
      <c r="B42" s="11" t="s">
        <v>14</v>
      </c>
      <c r="C42" s="12" t="s">
        <v>124</v>
      </c>
      <c r="D42" s="37" t="s">
        <v>126</v>
      </c>
      <c r="E42" s="37" t="s">
        <v>125</v>
      </c>
      <c r="F42" s="14">
        <v>27480373.68</v>
      </c>
      <c r="G42" s="14">
        <v>8278576.1699999999</v>
      </c>
      <c r="H42" s="14">
        <f t="shared" si="3"/>
        <v>6622860.9299999997</v>
      </c>
      <c r="I42" s="14">
        <v>6622860.9299999997</v>
      </c>
      <c r="J42" s="25">
        <v>0</v>
      </c>
      <c r="K42" s="23">
        <v>26</v>
      </c>
      <c r="L42" s="26">
        <f t="shared" si="4"/>
        <v>0.53061224489795922</v>
      </c>
      <c r="M42" s="29">
        <v>53</v>
      </c>
      <c r="N42" s="9" t="s">
        <v>15</v>
      </c>
    </row>
    <row r="43" spans="1:14" ht="95.25" customHeight="1">
      <c r="A43" s="15">
        <v>37</v>
      </c>
      <c r="B43" s="16" t="s">
        <v>14</v>
      </c>
      <c r="C43" s="17" t="s">
        <v>127</v>
      </c>
      <c r="D43" s="36" t="s">
        <v>129</v>
      </c>
      <c r="E43" s="36" t="s">
        <v>128</v>
      </c>
      <c r="F43" s="19">
        <v>3418695</v>
      </c>
      <c r="G43" s="19">
        <v>3008451.6</v>
      </c>
      <c r="H43" s="19">
        <f t="shared" si="3"/>
        <v>2406761.2799999998</v>
      </c>
      <c r="I43" s="19">
        <v>2406761.2799999998</v>
      </c>
      <c r="J43" s="27">
        <v>0</v>
      </c>
      <c r="K43" s="24">
        <v>26</v>
      </c>
      <c r="L43" s="28">
        <f t="shared" si="4"/>
        <v>0.53061224489795922</v>
      </c>
      <c r="M43" s="30">
        <v>53</v>
      </c>
      <c r="N43" s="31" t="s">
        <v>15</v>
      </c>
    </row>
    <row r="44" spans="1:14" ht="95.25" customHeight="1">
      <c r="A44" s="10">
        <v>38</v>
      </c>
      <c r="B44" s="11" t="s">
        <v>14</v>
      </c>
      <c r="C44" s="12" t="s">
        <v>130</v>
      </c>
      <c r="D44" s="37" t="s">
        <v>132</v>
      </c>
      <c r="E44" s="37" t="s">
        <v>131</v>
      </c>
      <c r="F44" s="14">
        <v>385200</v>
      </c>
      <c r="G44" s="14">
        <v>385200</v>
      </c>
      <c r="H44" s="14">
        <f t="shared" si="3"/>
        <v>308160</v>
      </c>
      <c r="I44" s="14">
        <v>308160</v>
      </c>
      <c r="J44" s="25">
        <v>0</v>
      </c>
      <c r="K44" s="23">
        <v>26</v>
      </c>
      <c r="L44" s="26">
        <f t="shared" si="4"/>
        <v>0.53061224489795922</v>
      </c>
      <c r="M44" s="29">
        <v>53</v>
      </c>
      <c r="N44" s="9" t="s">
        <v>15</v>
      </c>
    </row>
    <row r="45" spans="1:14" ht="95.25" customHeight="1">
      <c r="A45" s="15">
        <v>39</v>
      </c>
      <c r="B45" s="16" t="s">
        <v>14</v>
      </c>
      <c r="C45" s="17" t="s">
        <v>133</v>
      </c>
      <c r="D45" s="36" t="s">
        <v>135</v>
      </c>
      <c r="E45" s="36" t="s">
        <v>134</v>
      </c>
      <c r="F45" s="19">
        <v>482130.02</v>
      </c>
      <c r="G45" s="19">
        <v>441111.12</v>
      </c>
      <c r="H45" s="19">
        <f t="shared" si="3"/>
        <v>352888.89</v>
      </c>
      <c r="I45" s="19">
        <v>352888.89</v>
      </c>
      <c r="J45" s="27">
        <v>0</v>
      </c>
      <c r="K45" s="24">
        <v>26</v>
      </c>
      <c r="L45" s="28">
        <f t="shared" si="4"/>
        <v>0.53061224489795922</v>
      </c>
      <c r="M45" s="30">
        <v>53</v>
      </c>
      <c r="N45" s="31" t="s">
        <v>15</v>
      </c>
    </row>
    <row r="46" spans="1:14" ht="95.25" customHeight="1">
      <c r="A46" s="10">
        <v>40</v>
      </c>
      <c r="B46" s="11" t="s">
        <v>14</v>
      </c>
      <c r="C46" s="12" t="s">
        <v>136</v>
      </c>
      <c r="D46" s="37" t="s">
        <v>138</v>
      </c>
      <c r="E46" s="37" t="s">
        <v>137</v>
      </c>
      <c r="F46" s="14">
        <v>5892738</v>
      </c>
      <c r="G46" s="14">
        <v>5373870</v>
      </c>
      <c r="H46" s="14">
        <f t="shared" si="3"/>
        <v>4299096</v>
      </c>
      <c r="I46" s="14">
        <v>4299096</v>
      </c>
      <c r="J46" s="25">
        <v>0</v>
      </c>
      <c r="K46" s="23">
        <v>26</v>
      </c>
      <c r="L46" s="26">
        <f t="shared" si="4"/>
        <v>0.53061224489795922</v>
      </c>
      <c r="M46" s="29">
        <v>53</v>
      </c>
      <c r="N46" s="9" t="s">
        <v>15</v>
      </c>
    </row>
    <row r="47" spans="1:14" ht="95.25" customHeight="1">
      <c r="A47" s="15">
        <v>41</v>
      </c>
      <c r="B47" s="16" t="s">
        <v>14</v>
      </c>
      <c r="C47" s="17" t="s">
        <v>139</v>
      </c>
      <c r="D47" s="36" t="s">
        <v>141</v>
      </c>
      <c r="E47" s="36" t="s">
        <v>140</v>
      </c>
      <c r="F47" s="19">
        <v>356349.44</v>
      </c>
      <c r="G47" s="19">
        <v>356226.44</v>
      </c>
      <c r="H47" s="19">
        <f t="shared" si="3"/>
        <v>284981.14</v>
      </c>
      <c r="I47" s="19">
        <v>284981.14</v>
      </c>
      <c r="J47" s="27">
        <v>0</v>
      </c>
      <c r="K47" s="24">
        <v>25</v>
      </c>
      <c r="L47" s="28">
        <f t="shared" si="4"/>
        <v>0.51020408163265307</v>
      </c>
      <c r="M47" s="30">
        <v>53</v>
      </c>
      <c r="N47" s="31" t="s">
        <v>15</v>
      </c>
    </row>
    <row r="48" spans="1:14" ht="95.25" customHeight="1">
      <c r="A48" s="10">
        <v>42</v>
      </c>
      <c r="B48" s="11" t="s">
        <v>14</v>
      </c>
      <c r="C48" s="12" t="s">
        <v>142</v>
      </c>
      <c r="D48" s="37" t="s">
        <v>144</v>
      </c>
      <c r="E48" s="37" t="s">
        <v>143</v>
      </c>
      <c r="F48" s="14">
        <v>503691</v>
      </c>
      <c r="G48" s="14">
        <v>502691</v>
      </c>
      <c r="H48" s="14">
        <f t="shared" si="3"/>
        <v>402152.8</v>
      </c>
      <c r="I48" s="14">
        <v>402152.8</v>
      </c>
      <c r="J48" s="25">
        <v>0</v>
      </c>
      <c r="K48" s="23">
        <v>25</v>
      </c>
      <c r="L48" s="26">
        <f t="shared" si="4"/>
        <v>0.51020408163265307</v>
      </c>
      <c r="M48" s="29">
        <v>53</v>
      </c>
      <c r="N48" s="9" t="s">
        <v>15</v>
      </c>
    </row>
    <row r="49" spans="1:14" ht="95.25" customHeight="1">
      <c r="A49" s="15">
        <v>43</v>
      </c>
      <c r="B49" s="16" t="s">
        <v>14</v>
      </c>
      <c r="C49" s="17" t="s">
        <v>145</v>
      </c>
      <c r="D49" s="36" t="s">
        <v>147</v>
      </c>
      <c r="E49" s="36" t="s">
        <v>146</v>
      </c>
      <c r="F49" s="19">
        <v>5460710.04</v>
      </c>
      <c r="G49" s="19">
        <v>5455790.04</v>
      </c>
      <c r="H49" s="19">
        <f t="shared" si="3"/>
        <v>4364632.03</v>
      </c>
      <c r="I49" s="19">
        <v>4364632.03</v>
      </c>
      <c r="J49" s="27">
        <v>0</v>
      </c>
      <c r="K49" s="24">
        <v>25</v>
      </c>
      <c r="L49" s="28">
        <f t="shared" si="4"/>
        <v>0.51020408163265307</v>
      </c>
      <c r="M49" s="30">
        <v>53</v>
      </c>
      <c r="N49" s="31" t="s">
        <v>15</v>
      </c>
    </row>
    <row r="50" spans="1:14" ht="95.25" customHeight="1">
      <c r="A50" s="10">
        <v>44</v>
      </c>
      <c r="B50" s="11" t="s">
        <v>14</v>
      </c>
      <c r="C50" s="12" t="s">
        <v>148</v>
      </c>
      <c r="D50" s="37" t="s">
        <v>150</v>
      </c>
      <c r="E50" s="37" t="s">
        <v>149</v>
      </c>
      <c r="F50" s="14">
        <v>1846951.68</v>
      </c>
      <c r="G50" s="14">
        <v>1675461.49</v>
      </c>
      <c r="H50" s="14">
        <f t="shared" si="3"/>
        <v>1340369.19</v>
      </c>
      <c r="I50" s="14">
        <v>1340369.19</v>
      </c>
      <c r="J50" s="25">
        <v>0</v>
      </c>
      <c r="K50" s="23">
        <v>25</v>
      </c>
      <c r="L50" s="26">
        <f t="shared" si="4"/>
        <v>0.51020408163265307</v>
      </c>
      <c r="M50" s="29">
        <v>53</v>
      </c>
      <c r="N50" s="9" t="s">
        <v>15</v>
      </c>
    </row>
    <row r="51" spans="1:14" ht="95.25" customHeight="1">
      <c r="A51" s="15">
        <v>45</v>
      </c>
      <c r="B51" s="16" t="s">
        <v>14</v>
      </c>
      <c r="C51" s="17" t="s">
        <v>151</v>
      </c>
      <c r="D51" s="36" t="s">
        <v>153</v>
      </c>
      <c r="E51" s="36" t="s">
        <v>152</v>
      </c>
      <c r="F51" s="19">
        <v>1202969.3999999999</v>
      </c>
      <c r="G51" s="19">
        <v>1202969.3999999999</v>
      </c>
      <c r="H51" s="19">
        <f t="shared" si="3"/>
        <v>962375.52</v>
      </c>
      <c r="I51" s="19">
        <v>962375.52</v>
      </c>
      <c r="J51" s="27">
        <v>0</v>
      </c>
      <c r="K51" s="24">
        <v>25</v>
      </c>
      <c r="L51" s="28">
        <f t="shared" si="4"/>
        <v>0.51020408163265307</v>
      </c>
      <c r="M51" s="30">
        <v>53</v>
      </c>
      <c r="N51" s="31" t="s">
        <v>15</v>
      </c>
    </row>
    <row r="52" spans="1:14" ht="95.25" customHeight="1">
      <c r="A52" s="10">
        <v>46</v>
      </c>
      <c r="B52" s="11" t="s">
        <v>14</v>
      </c>
      <c r="C52" s="12" t="s">
        <v>154</v>
      </c>
      <c r="D52" s="37" t="s">
        <v>156</v>
      </c>
      <c r="E52" s="37" t="s">
        <v>155</v>
      </c>
      <c r="F52" s="14">
        <v>1569366.21</v>
      </c>
      <c r="G52" s="14">
        <v>1554059.54</v>
      </c>
      <c r="H52" s="14">
        <f t="shared" si="3"/>
        <v>1243247.6299999999</v>
      </c>
      <c r="I52" s="14">
        <v>1243247.6299999999</v>
      </c>
      <c r="J52" s="25">
        <v>0</v>
      </c>
      <c r="K52" s="23">
        <v>25</v>
      </c>
      <c r="L52" s="26">
        <f t="shared" si="4"/>
        <v>0.51020408163265307</v>
      </c>
      <c r="M52" s="29">
        <v>53</v>
      </c>
      <c r="N52" s="9" t="s">
        <v>15</v>
      </c>
    </row>
    <row r="53" spans="1:14" ht="95.25" customHeight="1">
      <c r="A53" s="15">
        <v>47</v>
      </c>
      <c r="B53" s="16" t="s">
        <v>14</v>
      </c>
      <c r="C53" s="17" t="s">
        <v>157</v>
      </c>
      <c r="D53" s="36" t="s">
        <v>158</v>
      </c>
      <c r="E53" s="36" t="s">
        <v>107</v>
      </c>
      <c r="F53" s="19">
        <v>12144804.6</v>
      </c>
      <c r="G53" s="19">
        <v>12144804.6</v>
      </c>
      <c r="H53" s="19">
        <f t="shared" si="3"/>
        <v>9715843.6799999997</v>
      </c>
      <c r="I53" s="19">
        <v>9715843.6799999997</v>
      </c>
      <c r="J53" s="27">
        <v>0</v>
      </c>
      <c r="K53" s="24">
        <v>25</v>
      </c>
      <c r="L53" s="28">
        <f t="shared" si="4"/>
        <v>0.51020408163265307</v>
      </c>
      <c r="M53" s="30">
        <v>53</v>
      </c>
      <c r="N53" s="31" t="s">
        <v>15</v>
      </c>
    </row>
    <row r="54" spans="1:14" ht="95.25" customHeight="1">
      <c r="A54" s="10">
        <v>48</v>
      </c>
      <c r="B54" s="11" t="s">
        <v>14</v>
      </c>
      <c r="C54" s="12" t="s">
        <v>159</v>
      </c>
      <c r="D54" s="37" t="s">
        <v>161</v>
      </c>
      <c r="E54" s="37" t="s">
        <v>160</v>
      </c>
      <c r="F54" s="14">
        <v>714815.78</v>
      </c>
      <c r="G54" s="14">
        <v>695135.78</v>
      </c>
      <c r="H54" s="14">
        <f t="shared" si="3"/>
        <v>556108.62</v>
      </c>
      <c r="I54" s="14">
        <v>556108.62</v>
      </c>
      <c r="J54" s="25">
        <v>0</v>
      </c>
      <c r="K54" s="23">
        <v>24</v>
      </c>
      <c r="L54" s="26">
        <f t="shared" si="4"/>
        <v>0.48979591836734693</v>
      </c>
      <c r="M54" s="29">
        <v>53</v>
      </c>
      <c r="N54" s="9" t="s">
        <v>15</v>
      </c>
    </row>
    <row r="55" spans="1:14" ht="95.25" customHeight="1">
      <c r="A55" s="15">
        <v>49</v>
      </c>
      <c r="B55" s="16" t="s">
        <v>14</v>
      </c>
      <c r="C55" s="17" t="s">
        <v>162</v>
      </c>
      <c r="D55" s="36" t="s">
        <v>164</v>
      </c>
      <c r="E55" s="36" t="s">
        <v>163</v>
      </c>
      <c r="F55" s="19">
        <v>654762</v>
      </c>
      <c r="G55" s="19">
        <v>654762</v>
      </c>
      <c r="H55" s="19">
        <f t="shared" si="3"/>
        <v>523809.6</v>
      </c>
      <c r="I55" s="19">
        <v>523809.6</v>
      </c>
      <c r="J55" s="27">
        <v>0</v>
      </c>
      <c r="K55" s="24">
        <v>24</v>
      </c>
      <c r="L55" s="28">
        <f t="shared" si="4"/>
        <v>0.48979591836734693</v>
      </c>
      <c r="M55" s="30">
        <v>53</v>
      </c>
      <c r="N55" s="31" t="s">
        <v>15</v>
      </c>
    </row>
    <row r="56" spans="1:14" ht="95.25" customHeight="1">
      <c r="A56" s="10">
        <v>50</v>
      </c>
      <c r="B56" s="11" t="s">
        <v>14</v>
      </c>
      <c r="C56" s="12" t="s">
        <v>165</v>
      </c>
      <c r="D56" s="37" t="s">
        <v>167</v>
      </c>
      <c r="E56" s="37" t="s">
        <v>166</v>
      </c>
      <c r="F56" s="14">
        <v>266130</v>
      </c>
      <c r="G56" s="14">
        <v>264900</v>
      </c>
      <c r="H56" s="14">
        <f t="shared" si="3"/>
        <v>211920</v>
      </c>
      <c r="I56" s="14">
        <v>211920</v>
      </c>
      <c r="J56" s="25">
        <v>0</v>
      </c>
      <c r="K56" s="23">
        <v>23</v>
      </c>
      <c r="L56" s="26">
        <f t="shared" si="4"/>
        <v>0.46938775510204084</v>
      </c>
      <c r="M56" s="29">
        <v>53</v>
      </c>
      <c r="N56" s="9" t="s">
        <v>15</v>
      </c>
    </row>
    <row r="57" spans="1:14" ht="95.25" customHeight="1">
      <c r="A57" s="15">
        <v>51</v>
      </c>
      <c r="B57" s="16" t="s">
        <v>14</v>
      </c>
      <c r="C57" s="17" t="s">
        <v>168</v>
      </c>
      <c r="D57" s="36" t="s">
        <v>170</v>
      </c>
      <c r="E57" s="36" t="s">
        <v>169</v>
      </c>
      <c r="F57" s="19">
        <v>372730.01</v>
      </c>
      <c r="G57" s="19">
        <v>340500.01</v>
      </c>
      <c r="H57" s="19">
        <f t="shared" si="3"/>
        <v>272400</v>
      </c>
      <c r="I57" s="19">
        <v>272400</v>
      </c>
      <c r="J57" s="27">
        <v>0</v>
      </c>
      <c r="K57" s="24">
        <v>23</v>
      </c>
      <c r="L57" s="28">
        <f t="shared" si="4"/>
        <v>0.46938775510204084</v>
      </c>
      <c r="M57" s="30">
        <v>53</v>
      </c>
      <c r="N57" s="31" t="s">
        <v>15</v>
      </c>
    </row>
    <row r="58" spans="1:14" ht="95.25" customHeight="1">
      <c r="A58" s="10">
        <v>52</v>
      </c>
      <c r="B58" s="11" t="s">
        <v>14</v>
      </c>
      <c r="C58" s="12" t="s">
        <v>171</v>
      </c>
      <c r="D58" s="37" t="s">
        <v>173</v>
      </c>
      <c r="E58" s="37" t="s">
        <v>172</v>
      </c>
      <c r="F58" s="14">
        <v>735082.59</v>
      </c>
      <c r="G58" s="14">
        <v>685882.59</v>
      </c>
      <c r="H58" s="14">
        <f t="shared" si="3"/>
        <v>548706.06999999995</v>
      </c>
      <c r="I58" s="14">
        <v>548706.06999999995</v>
      </c>
      <c r="J58" s="25">
        <v>0</v>
      </c>
      <c r="K58" s="23">
        <v>23</v>
      </c>
      <c r="L58" s="26">
        <f t="shared" si="4"/>
        <v>0.46938775510204084</v>
      </c>
      <c r="M58" s="29">
        <v>53</v>
      </c>
      <c r="N58" s="9" t="s">
        <v>15</v>
      </c>
    </row>
    <row r="59" spans="1:14" ht="95.25" customHeight="1">
      <c r="A59" s="15">
        <v>53</v>
      </c>
      <c r="B59" s="16" t="s">
        <v>14</v>
      </c>
      <c r="C59" s="17" t="s">
        <v>174</v>
      </c>
      <c r="D59" s="36" t="s">
        <v>176</v>
      </c>
      <c r="E59" s="36" t="s">
        <v>175</v>
      </c>
      <c r="F59" s="19">
        <v>381840</v>
      </c>
      <c r="G59" s="19">
        <v>381840</v>
      </c>
      <c r="H59" s="19">
        <f t="shared" si="3"/>
        <v>305472</v>
      </c>
      <c r="I59" s="19">
        <v>305472</v>
      </c>
      <c r="J59" s="27">
        <v>0</v>
      </c>
      <c r="K59" s="24">
        <v>23</v>
      </c>
      <c r="L59" s="28">
        <f t="shared" si="4"/>
        <v>0.46938775510204084</v>
      </c>
      <c r="M59" s="30">
        <v>53</v>
      </c>
      <c r="N59" s="31" t="s">
        <v>15</v>
      </c>
    </row>
    <row r="60" spans="1:14" ht="95.25" customHeight="1">
      <c r="A60" s="10">
        <v>54</v>
      </c>
      <c r="B60" s="11" t="s">
        <v>14</v>
      </c>
      <c r="C60" s="12" t="s">
        <v>177</v>
      </c>
      <c r="D60" s="37" t="s">
        <v>179</v>
      </c>
      <c r="E60" s="37" t="s">
        <v>178</v>
      </c>
      <c r="F60" s="14">
        <v>649453</v>
      </c>
      <c r="G60" s="14">
        <v>616735</v>
      </c>
      <c r="H60" s="14">
        <f t="shared" si="3"/>
        <v>493388</v>
      </c>
      <c r="I60" s="14">
        <v>493388</v>
      </c>
      <c r="J60" s="25">
        <v>0</v>
      </c>
      <c r="K60" s="23">
        <v>23</v>
      </c>
      <c r="L60" s="26">
        <f t="shared" si="4"/>
        <v>0.46938775510204084</v>
      </c>
      <c r="M60" s="29">
        <v>53</v>
      </c>
      <c r="N60" s="9" t="s">
        <v>15</v>
      </c>
    </row>
    <row r="61" spans="1:14" ht="95.25" customHeight="1">
      <c r="A61" s="15">
        <v>55</v>
      </c>
      <c r="B61" s="16" t="s">
        <v>14</v>
      </c>
      <c r="C61" s="17" t="s">
        <v>180</v>
      </c>
      <c r="D61" s="36" t="s">
        <v>182</v>
      </c>
      <c r="E61" s="36" t="s">
        <v>181</v>
      </c>
      <c r="F61" s="19">
        <v>256200</v>
      </c>
      <c r="G61" s="19">
        <v>224799.99</v>
      </c>
      <c r="H61" s="19">
        <f t="shared" si="3"/>
        <v>179839.99</v>
      </c>
      <c r="I61" s="19">
        <v>179839.99</v>
      </c>
      <c r="J61" s="27">
        <v>0</v>
      </c>
      <c r="K61" s="24">
        <v>22.5</v>
      </c>
      <c r="L61" s="28">
        <f t="shared" si="4"/>
        <v>0.45918367346938777</v>
      </c>
      <c r="M61" s="30">
        <v>53</v>
      </c>
      <c r="N61" s="31" t="s">
        <v>15</v>
      </c>
    </row>
    <row r="62" spans="1:14" ht="95.25" customHeight="1">
      <c r="A62" s="10">
        <v>56</v>
      </c>
      <c r="B62" s="11" t="s">
        <v>14</v>
      </c>
      <c r="C62" s="12" t="s">
        <v>183</v>
      </c>
      <c r="D62" s="37" t="s">
        <v>185</v>
      </c>
      <c r="E62" s="37" t="s">
        <v>184</v>
      </c>
      <c r="F62" s="14">
        <v>420510</v>
      </c>
      <c r="G62" s="14">
        <v>352800</v>
      </c>
      <c r="H62" s="14">
        <f t="shared" si="3"/>
        <v>282240</v>
      </c>
      <c r="I62" s="14">
        <v>282240</v>
      </c>
      <c r="J62" s="25">
        <v>0</v>
      </c>
      <c r="K62" s="23">
        <v>22</v>
      </c>
      <c r="L62" s="26">
        <f t="shared" si="4"/>
        <v>0.44897959183673469</v>
      </c>
      <c r="M62" s="29">
        <v>53</v>
      </c>
      <c r="N62" s="9" t="s">
        <v>15</v>
      </c>
    </row>
    <row r="63" spans="1:14" ht="95.25" customHeight="1">
      <c r="A63" s="15">
        <v>57</v>
      </c>
      <c r="B63" s="16" t="s">
        <v>14</v>
      </c>
      <c r="C63" s="17" t="s">
        <v>186</v>
      </c>
      <c r="D63" s="36" t="s">
        <v>188</v>
      </c>
      <c r="E63" s="36" t="s">
        <v>187</v>
      </c>
      <c r="F63" s="19">
        <v>715137.59</v>
      </c>
      <c r="G63" s="19">
        <v>715137.59</v>
      </c>
      <c r="H63" s="19">
        <f t="shared" si="3"/>
        <v>572110.06999999995</v>
      </c>
      <c r="I63" s="19">
        <v>572110.06999999995</v>
      </c>
      <c r="J63" s="27">
        <v>0</v>
      </c>
      <c r="K63" s="24">
        <v>21</v>
      </c>
      <c r="L63" s="28">
        <f t="shared" si="4"/>
        <v>0.42857142857142855</v>
      </c>
      <c r="M63" s="30">
        <v>53</v>
      </c>
      <c r="N63" s="31" t="s">
        <v>15</v>
      </c>
    </row>
    <row r="64" spans="1:14" ht="95.25" customHeight="1">
      <c r="A64" s="10">
        <v>58</v>
      </c>
      <c r="B64" s="11" t="s">
        <v>14</v>
      </c>
      <c r="C64" s="12" t="s">
        <v>189</v>
      </c>
      <c r="D64" s="37" t="s">
        <v>191</v>
      </c>
      <c r="E64" s="37" t="s">
        <v>190</v>
      </c>
      <c r="F64" s="14">
        <v>3110462.47</v>
      </c>
      <c r="G64" s="14">
        <v>3103082.47</v>
      </c>
      <c r="H64" s="14">
        <f t="shared" si="3"/>
        <v>2482465.9700000002</v>
      </c>
      <c r="I64" s="14">
        <v>2482465.9700000002</v>
      </c>
      <c r="J64" s="25">
        <v>0</v>
      </c>
      <c r="K64" s="23">
        <v>21</v>
      </c>
      <c r="L64" s="26">
        <f t="shared" si="4"/>
        <v>0.42857142857142855</v>
      </c>
      <c r="M64" s="29">
        <v>53</v>
      </c>
      <c r="N64" s="9" t="s">
        <v>15</v>
      </c>
    </row>
    <row r="65" spans="1:14" ht="95.25" customHeight="1">
      <c r="A65" s="15">
        <v>59</v>
      </c>
      <c r="B65" s="16" t="s">
        <v>14</v>
      </c>
      <c r="C65" s="17" t="s">
        <v>192</v>
      </c>
      <c r="D65" s="36" t="s">
        <v>194</v>
      </c>
      <c r="E65" s="36" t="s">
        <v>193</v>
      </c>
      <c r="F65" s="19">
        <v>3796250.01</v>
      </c>
      <c r="G65" s="19">
        <v>3758287.5</v>
      </c>
      <c r="H65" s="19">
        <f t="shared" si="3"/>
        <v>3006630</v>
      </c>
      <c r="I65" s="19">
        <v>3006630</v>
      </c>
      <c r="J65" s="27">
        <v>0</v>
      </c>
      <c r="K65" s="24">
        <v>21</v>
      </c>
      <c r="L65" s="28">
        <f t="shared" si="4"/>
        <v>0.42857142857142855</v>
      </c>
      <c r="M65" s="30">
        <v>53</v>
      </c>
      <c r="N65" s="31" t="s">
        <v>15</v>
      </c>
    </row>
    <row r="66" spans="1:14" ht="95.25" customHeight="1">
      <c r="A66" s="10">
        <v>60</v>
      </c>
      <c r="B66" s="11" t="s">
        <v>14</v>
      </c>
      <c r="C66" s="12" t="s">
        <v>195</v>
      </c>
      <c r="D66" s="37" t="s">
        <v>197</v>
      </c>
      <c r="E66" s="37" t="s">
        <v>196</v>
      </c>
      <c r="F66" s="14">
        <v>532632</v>
      </c>
      <c r="G66" s="14">
        <v>532632</v>
      </c>
      <c r="H66" s="14">
        <f t="shared" si="3"/>
        <v>426105.59999999998</v>
      </c>
      <c r="I66" s="14">
        <v>426105.59999999998</v>
      </c>
      <c r="J66" s="25">
        <v>0</v>
      </c>
      <c r="K66" s="23">
        <v>21</v>
      </c>
      <c r="L66" s="26">
        <f t="shared" si="4"/>
        <v>0.42857142857142855</v>
      </c>
      <c r="M66" s="29">
        <v>53</v>
      </c>
      <c r="N66" s="9" t="s">
        <v>15</v>
      </c>
    </row>
    <row r="67" spans="1:14" ht="95.25" customHeight="1">
      <c r="A67" s="15">
        <v>61</v>
      </c>
      <c r="B67" s="16" t="s">
        <v>14</v>
      </c>
      <c r="C67" s="17" t="s">
        <v>198</v>
      </c>
      <c r="D67" s="36" t="s">
        <v>200</v>
      </c>
      <c r="E67" s="36" t="s">
        <v>199</v>
      </c>
      <c r="F67" s="19">
        <v>237787</v>
      </c>
      <c r="G67" s="19">
        <v>237787</v>
      </c>
      <c r="H67" s="19">
        <f t="shared" si="3"/>
        <v>190229.6</v>
      </c>
      <c r="I67" s="19">
        <v>190229.6</v>
      </c>
      <c r="J67" s="27">
        <v>0</v>
      </c>
      <c r="K67" s="24">
        <v>18</v>
      </c>
      <c r="L67" s="28">
        <f t="shared" si="4"/>
        <v>0.36734693877551022</v>
      </c>
      <c r="M67" s="30">
        <v>53</v>
      </c>
      <c r="N67" s="31" t="s">
        <v>15</v>
      </c>
    </row>
    <row r="68" spans="1:14" ht="95.25" customHeight="1">
      <c r="A68" s="10">
        <v>62</v>
      </c>
      <c r="B68" s="11" t="s">
        <v>14</v>
      </c>
      <c r="C68" s="12" t="s">
        <v>201</v>
      </c>
      <c r="D68" s="37" t="s">
        <v>203</v>
      </c>
      <c r="E68" s="37" t="s">
        <v>202</v>
      </c>
      <c r="F68" s="14">
        <v>3862300</v>
      </c>
      <c r="G68" s="14">
        <v>3746431</v>
      </c>
      <c r="H68" s="14">
        <f t="shared" si="3"/>
        <v>2997144.8</v>
      </c>
      <c r="I68" s="14">
        <v>2997144.8</v>
      </c>
      <c r="J68" s="25">
        <v>0</v>
      </c>
      <c r="K68" s="23">
        <v>17</v>
      </c>
      <c r="L68" s="26">
        <f t="shared" si="4"/>
        <v>0.34693877551020408</v>
      </c>
      <c r="M68" s="29">
        <v>53</v>
      </c>
      <c r="N68" s="9" t="s">
        <v>15</v>
      </c>
    </row>
    <row r="69" spans="1:14" ht="95.25" customHeight="1">
      <c r="A69" s="15">
        <v>63</v>
      </c>
      <c r="B69" s="16" t="s">
        <v>14</v>
      </c>
      <c r="C69" s="17" t="s">
        <v>204</v>
      </c>
      <c r="D69" s="36" t="s">
        <v>205</v>
      </c>
      <c r="E69" s="36" t="s">
        <v>202</v>
      </c>
      <c r="F69" s="19">
        <v>12018450.02</v>
      </c>
      <c r="G69" s="19">
        <v>8352822.7699999996</v>
      </c>
      <c r="H69" s="19">
        <f t="shared" si="3"/>
        <v>6682258.21</v>
      </c>
      <c r="I69" s="19">
        <v>6682258.21</v>
      </c>
      <c r="J69" s="27">
        <v>0</v>
      </c>
      <c r="K69" s="24">
        <v>17</v>
      </c>
      <c r="L69" s="28">
        <f t="shared" si="4"/>
        <v>0.34693877551020408</v>
      </c>
      <c r="M69" s="30">
        <v>53</v>
      </c>
      <c r="N69" s="31" t="s">
        <v>15</v>
      </c>
    </row>
    <row r="70" spans="1:14" ht="95.25" customHeight="1">
      <c r="A70" s="10">
        <v>64</v>
      </c>
      <c r="B70" s="11" t="s">
        <v>14</v>
      </c>
      <c r="C70" s="12" t="s">
        <v>206</v>
      </c>
      <c r="D70" s="37" t="s">
        <v>207</v>
      </c>
      <c r="E70" s="37" t="s">
        <v>202</v>
      </c>
      <c r="F70" s="14">
        <v>9810450.0199999996</v>
      </c>
      <c r="G70" s="14">
        <v>9494535.8800000008</v>
      </c>
      <c r="H70" s="14">
        <f t="shared" si="3"/>
        <v>7595628.7000000002</v>
      </c>
      <c r="I70" s="14">
        <v>7595628.7000000002</v>
      </c>
      <c r="J70" s="25">
        <v>0</v>
      </c>
      <c r="K70" s="23">
        <v>17</v>
      </c>
      <c r="L70" s="26">
        <f t="shared" si="4"/>
        <v>0.34693877551020408</v>
      </c>
      <c r="M70" s="29">
        <v>53</v>
      </c>
      <c r="N70" s="9" t="s">
        <v>15</v>
      </c>
    </row>
    <row r="71" spans="1:14" ht="95.25" customHeight="1">
      <c r="A71" s="15">
        <v>65</v>
      </c>
      <c r="B71" s="16" t="s">
        <v>14</v>
      </c>
      <c r="C71" s="17" t="s">
        <v>208</v>
      </c>
      <c r="D71" s="36" t="s">
        <v>210</v>
      </c>
      <c r="E71" s="36" t="s">
        <v>209</v>
      </c>
      <c r="F71" s="19">
        <v>1172515.43</v>
      </c>
      <c r="G71" s="19">
        <v>1084829.1100000001</v>
      </c>
      <c r="H71" s="19">
        <f t="shared" si="3"/>
        <v>867863.28</v>
      </c>
      <c r="I71" s="19">
        <v>867863.28</v>
      </c>
      <c r="J71" s="27">
        <v>0</v>
      </c>
      <c r="K71" s="24">
        <v>15</v>
      </c>
      <c r="L71" s="28">
        <f t="shared" si="4"/>
        <v>0.30612244897959184</v>
      </c>
      <c r="M71" s="30">
        <v>53</v>
      </c>
      <c r="N71" s="31" t="s">
        <v>15</v>
      </c>
    </row>
    <row r="72" spans="1:14" ht="95.25" customHeight="1">
      <c r="A72" s="10">
        <v>66</v>
      </c>
      <c r="B72" s="11" t="s">
        <v>14</v>
      </c>
      <c r="C72" s="12" t="s">
        <v>211</v>
      </c>
      <c r="D72" s="37" t="s">
        <v>213</v>
      </c>
      <c r="E72" s="37" t="s">
        <v>212</v>
      </c>
      <c r="F72" s="14">
        <v>720022.74</v>
      </c>
      <c r="G72" s="14">
        <v>719899.74</v>
      </c>
      <c r="H72" s="14">
        <f t="shared" si="3"/>
        <v>575919.79</v>
      </c>
      <c r="I72" s="14">
        <v>575919.79</v>
      </c>
      <c r="J72" s="25">
        <v>0</v>
      </c>
      <c r="K72" s="23">
        <v>14</v>
      </c>
      <c r="L72" s="26">
        <f t="shared" si="4"/>
        <v>0.2857142857142857</v>
      </c>
      <c r="M72" s="29">
        <v>53</v>
      </c>
      <c r="N72" s="9" t="s">
        <v>15</v>
      </c>
    </row>
    <row r="73" spans="1:14" ht="95.25" customHeight="1">
      <c r="A73" s="15">
        <v>67</v>
      </c>
      <c r="B73" s="16" t="s">
        <v>14</v>
      </c>
      <c r="C73" s="17" t="s">
        <v>214</v>
      </c>
      <c r="D73" s="36" t="s">
        <v>216</v>
      </c>
      <c r="E73" s="36" t="s">
        <v>215</v>
      </c>
      <c r="F73" s="19">
        <v>5210600.7699999996</v>
      </c>
      <c r="G73" s="19">
        <v>5138033</v>
      </c>
      <c r="H73" s="19">
        <f t="shared" si="3"/>
        <v>4110426.4</v>
      </c>
      <c r="I73" s="19">
        <v>4110426.4</v>
      </c>
      <c r="J73" s="27">
        <v>0</v>
      </c>
      <c r="K73" s="24">
        <v>12</v>
      </c>
      <c r="L73" s="28">
        <f t="shared" si="4"/>
        <v>0.24489795918367346</v>
      </c>
      <c r="M73" s="30">
        <v>53</v>
      </c>
      <c r="N73" s="31" t="s">
        <v>15</v>
      </c>
    </row>
    <row r="74" spans="1:14" ht="65.25" customHeight="1">
      <c r="A74" s="20" t="s">
        <v>15</v>
      </c>
      <c r="B74" s="20" t="s">
        <v>15</v>
      </c>
      <c r="C74" s="21" t="s">
        <v>15</v>
      </c>
      <c r="D74" s="38" t="s">
        <v>15</v>
      </c>
      <c r="E74" s="39" t="s">
        <v>218</v>
      </c>
      <c r="F74" s="22">
        <f>SUM(F21:F73)</f>
        <v>153877378.42000005</v>
      </c>
      <c r="G74" s="22">
        <f t="shared" ref="G74:J74" si="5">SUM(G21:G73)</f>
        <v>124372134.36999999</v>
      </c>
      <c r="H74" s="22">
        <f t="shared" si="5"/>
        <v>99475058.929999977</v>
      </c>
      <c r="I74" s="22">
        <f t="shared" si="5"/>
        <v>99475058.929999977</v>
      </c>
      <c r="J74" s="22">
        <f t="shared" si="5"/>
        <v>0</v>
      </c>
      <c r="K74" s="7" t="s">
        <v>15</v>
      </c>
      <c r="L74" s="7" t="s">
        <v>15</v>
      </c>
      <c r="M74" s="7" t="s">
        <v>15</v>
      </c>
      <c r="N74" s="8" t="s">
        <v>15</v>
      </c>
    </row>
  </sheetData>
  <sortState ref="C5:N38">
    <sortCondition descending="1" ref="K5:K38"/>
  </sortState>
  <mergeCells count="3">
    <mergeCell ref="A1:N1"/>
    <mergeCell ref="A2:N2"/>
    <mergeCell ref="A20:N20"/>
  </mergeCells>
  <printOptions horizontalCentered="1"/>
  <pageMargins left="3.937007874015748E-2" right="3.937007874015748E-2" top="0.94488188976377963" bottom="0.74803149606299213" header="0.31496062992125984" footer="0.31496062992125984"/>
  <pageSetup paperSize="9" scale="30" orientation="landscape" r:id="rId1"/>
  <headerFooter>
    <oddFooter>Strona &amp;P z &amp;N</oddFooter>
  </headerFooter>
  <ignoredErrors>
    <ignoredError sqref="B5 A4:C4" numberStoredAsText="1"/>
    <ignoredError sqref="H21:H7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4.3.1 -  52</vt:lpstr>
      <vt:lpstr>'4.3.1 -  52'!Obszar_wydruku</vt:lpstr>
      <vt:lpstr>'4.3.1 -  52'!Tytuły_wydruku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Ostałowski Piotr</dc:creator>
  <cp:lastModifiedBy>p.ostalowski</cp:lastModifiedBy>
  <cp:lastPrinted>2018-06-21T13:47:15Z</cp:lastPrinted>
  <dcterms:created xsi:type="dcterms:W3CDTF">2016-04-12T10:40:23Z</dcterms:created>
  <dcterms:modified xsi:type="dcterms:W3CDTF">2018-07-25T09:59:41Z</dcterms:modified>
</cp:coreProperties>
</file>