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630" windowWidth="19320" windowHeight="11760" tabRatio="466"/>
  </bookViews>
  <sheets>
    <sheet name="6.2 tkanka" sheetId="2" r:id="rId1"/>
  </sheets>
  <definedNames>
    <definedName name="kurs">'6.2 tkanka'!$E$115</definedName>
    <definedName name="_xlnm.Print_Area" localSheetId="0">'6.2 tkanka'!$A$3:$N$31</definedName>
    <definedName name="_xlnm.Print_Titles" localSheetId="0">'6.2 tkanka'!$5:$6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2" l="1"/>
  <c r="I31" i="2"/>
  <c r="J31" i="2"/>
  <c r="F31" i="2"/>
  <c r="G21" i="2"/>
  <c r="I21" i="2"/>
  <c r="J21" i="2"/>
  <c r="F21" i="2"/>
  <c r="L19" i="2" l="1"/>
  <c r="L20" i="2"/>
  <c r="L23" i="2"/>
  <c r="L24" i="2"/>
  <c r="L25" i="2"/>
  <c r="L26" i="2"/>
  <c r="L27" i="2"/>
  <c r="L28" i="2"/>
  <c r="L29" i="2"/>
  <c r="L30" i="2"/>
  <c r="L18" i="2"/>
  <c r="L17" i="2"/>
  <c r="H25" i="2"/>
  <c r="H26" i="2"/>
  <c r="H27" i="2"/>
  <c r="H28" i="2"/>
  <c r="H29" i="2"/>
  <c r="H30" i="2"/>
  <c r="H19" i="2"/>
  <c r="H20" i="2"/>
  <c r="H23" i="2"/>
  <c r="H24" i="2"/>
  <c r="H18" i="2"/>
  <c r="H17" i="2"/>
  <c r="H31" i="2" l="1"/>
  <c r="L9" i="2"/>
  <c r="L10" i="2"/>
  <c r="L11" i="2"/>
  <c r="L12" i="2"/>
  <c r="L13" i="2"/>
  <c r="L14" i="2"/>
  <c r="L15" i="2"/>
  <c r="L16" i="2"/>
  <c r="L8" i="2"/>
  <c r="L7" i="2"/>
  <c r="H9" i="2"/>
  <c r="H10" i="2"/>
  <c r="H11" i="2"/>
  <c r="H12" i="2"/>
  <c r="H13" i="2"/>
  <c r="H14" i="2"/>
  <c r="H15" i="2"/>
  <c r="H16" i="2"/>
  <c r="H8" i="2"/>
  <c r="H7" i="2"/>
  <c r="H21" i="2" s="1"/>
</calcChain>
</file>

<file path=xl/sharedStrings.xml><?xml version="1.0" encoding="utf-8"?>
<sst xmlns="http://schemas.openxmlformats.org/spreadsheetml/2006/main" count="203" uniqueCount="110">
  <si>
    <t>Lista projektów wybranych do dofinansowania w trybie konkursowym dla Regionalnego Programu Operacyjnego Województwa Mazowieckiego 2014-2020</t>
  </si>
  <si>
    <t>Lp.</t>
  </si>
  <si>
    <t>Instytucja Organizująca Konkurs / Instytucja prowadząca nabór</t>
  </si>
  <si>
    <t>Numer RPMA</t>
  </si>
  <si>
    <t>Tytuł projektu</t>
  </si>
  <si>
    <t>Nazwa wnioskodawcy</t>
  </si>
  <si>
    <t>Wartość projektu ogółem</t>
  </si>
  <si>
    <t>Wydatki kwalifikowane</t>
  </si>
  <si>
    <t>Wnioskowane dofinansowanie ogółem (UE+BP)</t>
  </si>
  <si>
    <t>Wnioskowane dofinansowanie (UE)</t>
  </si>
  <si>
    <t>Liczba punktów uzyskana przez projekt</t>
  </si>
  <si>
    <t>Procent maksymalnej liczby punktów możliwych do zdobycia *</t>
  </si>
  <si>
    <t>Kategoria interwencji</t>
  </si>
  <si>
    <t>Komentarz**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</si>
  <si>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</si>
  <si>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</si>
  <si>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</si>
  <si>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</si>
  <si>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</si>
  <si>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</si>
  <si>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</si>
  <si>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</si>
  <si>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</si>
  <si>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</si>
  <si>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</si>
  <si>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</si>
  <si>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</si>
  <si>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</si>
  <si>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Mazowiecka Jednostka Wdrażania Programów Unijnych</t>
  </si>
  <si>
    <t>RPMA.06.02.00-14-9681/17</t>
  </si>
  <si>
    <t>Rewaloryzacja budynków mieszkalnych w dzielnicy Bloki w Ciechanowie - etap I</t>
  </si>
  <si>
    <t>Gmina Miejska Ciechanów</t>
  </si>
  <si>
    <t>054</t>
  </si>
  <si>
    <t>Brak danych</t>
  </si>
  <si>
    <t>RPMA.06.02.00-14-9739/17</t>
  </si>
  <si>
    <t xml:space="preserve">Rewitalizacja tkanki mieszkaniowej w wybranych budynkach komunalnych na terenie m.st. Warszawy </t>
  </si>
  <si>
    <t>Miasto stołeczne Warszawa</t>
  </si>
  <si>
    <t>RPMA.06.02.00-14-9758/17</t>
  </si>
  <si>
    <t>Domy pełne historii - program remontowy związany z poprawą stanu technicznego obiektów mieszkalnych na obszarze rewitalizacji w Żyrardowie</t>
  </si>
  <si>
    <t>Miasto Żyrardów</t>
  </si>
  <si>
    <t>RPMA.06.02.00-14-9761/17</t>
  </si>
  <si>
    <t>Wielka sztuka w małym mieście</t>
  </si>
  <si>
    <t>Gmina Miasto Płońsk</t>
  </si>
  <si>
    <t>RPMA.06.02.00-14-9764/17</t>
  </si>
  <si>
    <t>Remont wielorodzinnych budynków mieszkalnych mieszkaniowego zasobu Gminy Miasta Pruszkowa położonych w obszarze rewitalizacji A i B</t>
  </si>
  <si>
    <t>Gmina Miasto Pruszków</t>
  </si>
  <si>
    <t>RPMA.06.02.00-14-9757/17</t>
  </si>
  <si>
    <t>Program remontowy związany z poprawą stanu technicznego obiektów mieszkalnych na obszarze rewitalizacji</t>
  </si>
  <si>
    <t>Przedsiębiorstwo Gospodarki Mieszkaniowej Żyrardów Spółka z o.o.</t>
  </si>
  <si>
    <t>RPMA.06.02.00-14-9746/17</t>
  </si>
  <si>
    <t>Odnowa tkanki mieszkaniowej w Mieście Piastów</t>
  </si>
  <si>
    <t>Miasto Piastów</t>
  </si>
  <si>
    <t>RPMA.06.02.00-14-9760/17</t>
  </si>
  <si>
    <t>Poprawa jakości i dostępności do mieszkań komunalnych i socjalnych na obszarze rewitalizowanym, dzięki odnowie tkanki mieszkaniowej bloków komunalnych/socjalnych ul. Czarkowskiego 4 i Kilińskiego 8</t>
  </si>
  <si>
    <t>Miasto i Gmina Łosice</t>
  </si>
  <si>
    <t>RPMA.06.02.00-14-9756/17</t>
  </si>
  <si>
    <t>Odnowa tkanki mieszkaniowej na terenie Miasta Nowy Dwór Mazowiecki jako element szerszego działania rewitalizacyjnego</t>
  </si>
  <si>
    <t>Miasto Nowy Dwór Mazowiecki</t>
  </si>
  <si>
    <t>RPMA.06.02.00-14-9762/17</t>
  </si>
  <si>
    <t>Poprawa jakości zamieszkania poprzez modernizację części wspólnych budynków mieszkalnych przy ul. Mickiewicza w Makowie Mazowieckim</t>
  </si>
  <si>
    <t>Miasto Maków Mazowiecki</t>
  </si>
  <si>
    <t xml:space="preserve">SUMA:        </t>
  </si>
  <si>
    <t>Próg wyczerpania alokacji***</t>
  </si>
  <si>
    <t>RPMA.06.02.00-14-9728/17</t>
  </si>
  <si>
    <t xml:space="preserve">Odnowa tkanki mieszkaniowej przy ul. Długiej w Sokołowie Podlaskim
</t>
  </si>
  <si>
    <t xml:space="preserve">Miasto Sokołów Podlaski </t>
  </si>
  <si>
    <t>RPMA.06.02.00-14-9759/17</t>
  </si>
  <si>
    <t>Modernizacja wielorodzinnego budynku komunalnego w Rostkowie, Gmina Czernice Borowe</t>
  </si>
  <si>
    <t>Gmina Czernice Borowe</t>
  </si>
  <si>
    <t>RPMA.06.02.00-14-9752/17</t>
  </si>
  <si>
    <t>Odnowa tkanki mieszkaniowej, w zakresie części wspólnych wielorodzinnych budynków mieszkalnych przy ul. Leśnej 17 i Aleje Lipowe 9 i 13</t>
  </si>
  <si>
    <t>Gmina Miasto Pionki</t>
  </si>
  <si>
    <t>RPMA.06.02.00-14-9745/17</t>
  </si>
  <si>
    <t>"Odnowa tkanki mieszkaniowej na obszarze rewitalizacji Gminy Wołomin"</t>
  </si>
  <si>
    <t>Gmina Wołomin</t>
  </si>
  <si>
    <t>15</t>
  </si>
  <si>
    <t>RPMA.06.02.00-14-9588/17</t>
  </si>
  <si>
    <t>Rewitalizacja kamienicy przy ul. Kępnej 13 w Warszawie</t>
  </si>
  <si>
    <t>Wspólnota Mieszkaniowa Kępna 13</t>
  </si>
  <si>
    <t>16</t>
  </si>
  <si>
    <t>RPMA.06.02.00-14-9750/17</t>
  </si>
  <si>
    <t>Zapobieganie degradacji środowiskowej płockiej Starówki poprzez rewitalizację zabytkowej kamienicy w Płocku - ul. Misjonarska 1A na cele społeczne i mieszkaniowe - formuła "Mieszkanie na start"</t>
  </si>
  <si>
    <t>Biuro Usług Turystycznych Urszula Stanisławska 
OŚRODEK KOLONIJNO - WCZASOWY "URSZULA"</t>
  </si>
  <si>
    <t>17</t>
  </si>
  <si>
    <t>RPMA.06.02.00-14-9753/17</t>
  </si>
  <si>
    <t>Poprawa jakości życia mieszkańców poprzez rewitalizację tkanki mieszkaniowej, w tym budynków socjalnych, w Legionowie</t>
  </si>
  <si>
    <t>Gmina Miejska Legionowo</t>
  </si>
  <si>
    <t>18</t>
  </si>
  <si>
    <t>RPMA.06.02.00-14-9743/17</t>
  </si>
  <si>
    <t>Adaptacja budynku położonego przy ul. Grodziskiej na mieszkania socjalne</t>
  </si>
  <si>
    <t>Gmina Błonie</t>
  </si>
  <si>
    <t>19</t>
  </si>
  <si>
    <t>RPMA.06.02.00-14-9755/17</t>
  </si>
  <si>
    <t>Odnowa tkanki mieszkaniowej w zakresie części wspólnych wielorodzinnych budynków mieszkalnych w mieście Sierpc, jako element szerszego działania rewitalizacyjnego</t>
  </si>
  <si>
    <t>Gmina Miasto Sierpc</t>
  </si>
  <si>
    <t>20</t>
  </si>
  <si>
    <t>RPMA.06.02.00-14-9748/17</t>
  </si>
  <si>
    <t xml:space="preserve">Przebudowa z rozbudową budynku mieszkalnego IC dla mieszkańców Domu Pomocy Społecznej w Kozienicach </t>
  </si>
  <si>
    <t>Powiat Kozienicki</t>
  </si>
  <si>
    <t>21</t>
  </si>
  <si>
    <t>RPMA.06.02.00-14-9744/17</t>
  </si>
  <si>
    <t xml:space="preserve">Odnowa tkanki mieszkaniowej SML-W „Zacisze” w Małkini Górnej – poprawa jakości życia mieszkańców obszaru rewitalizacji
</t>
  </si>
  <si>
    <t>Spółdzielnia Mieszkaniowa Lokatorsko-Własnościowa  "ZACISZE" w Małkini Górnej</t>
  </si>
  <si>
    <t>22</t>
  </si>
  <si>
    <t>RPMA.06.02.00-14-9754/17</t>
  </si>
  <si>
    <t>ODNOWA TKANKI MIESZKANIOWEJ CZĘŚCI WSPÓLNYCH BUDYNKÓW WIELORODZINNYCH OSTROŁĘCKIEJ SPÓŁDZIELNI MIESZKANIOWEJ W RAMACH REWITALIZACJI MIASTA OSTROŁĘKI</t>
  </si>
  <si>
    <t xml:space="preserve">OSTROŁĘCKA SPÓŁDZIELNIA MIESZKANIOWA </t>
  </si>
  <si>
    <t>Projekt skierowany do dofinansowania po zwiększeniu alokacji</t>
  </si>
  <si>
    <t>Lista ocenionych projektów, które spełniły kryteria wyboru projektów i uzyskały kolejno największą liczbę punktów, złożonych w ramach konkursu RPMA.06.02.00-IP.01-14-058/17, Oś priorytetowa VI „Jakość życia” dla Działania 6.2 „Rewitalizacja obszarów zmarginalizowanych”, Typ projektów: „Odnowa tkanki mieszkaniowej w zakresie części wspólnych wielorodzinnych budynków mieszkalnych jako element szerszego działania rewitalizacyjnego” w ramach Regionalnego Programu Operacyjnego Województwa Mazowieckiego lata 2014-2020</t>
  </si>
  <si>
    <t>Wnioskowane dofinansowanie (BP) max. do 15% wydatków kwalifikowanych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</si>
</sst>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zł-415]_-;\-* #,##0.00\ [$zł-415]_-;_-* &quot;-&quot;??\ [$zł-415]_-;_-@_-"/>
    <numFmt numFmtId="165" formatCode="#,##0.00\ &quot;zł&quot;"/>
  </numFmts>
  <fonts count="24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theme="4" tint="0.59999389629810485"/>
      <name val="Arial"/>
      <family val="2"/>
      <charset val="238"/>
    </font>
    <font>
      <sz val="11"/>
      <color theme="0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88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65" fontId="18" fillId="0" borderId="14" xfId="0" applyNumberFormat="1" applyFont="1" applyFill="1" applyBorder="1" applyAlignment="1">
      <alignment vertical="center"/>
    </xf>
    <xf numFmtId="49" fontId="18" fillId="0" borderId="14" xfId="0" applyNumberFormat="1" applyFont="1" applyFill="1" applyBorder="1" applyAlignment="1">
      <alignment vertical="center"/>
    </xf>
    <xf numFmtId="0" fontId="18" fillId="0" borderId="14" xfId="0" applyFont="1" applyFill="1" applyBorder="1" applyAlignment="1">
      <alignment vertical="center" wrapText="1"/>
    </xf>
    <xf numFmtId="164" fontId="18" fillId="0" borderId="14" xfId="0" applyNumberFormat="1" applyFont="1" applyFill="1" applyBorder="1" applyAlignment="1">
      <alignment vertical="center"/>
    </xf>
    <xf numFmtId="49" fontId="18" fillId="0" borderId="13" xfId="0" applyNumberFormat="1" applyFont="1" applyFill="1" applyBorder="1" applyAlignment="1">
      <alignment horizontal="center" vertical="center"/>
    </xf>
    <xf numFmtId="164" fontId="18" fillId="0" borderId="0" xfId="0" applyNumberFormat="1" applyFont="1"/>
    <xf numFmtId="49" fontId="18" fillId="0" borderId="14" xfId="0" applyNumberFormat="1" applyFont="1" applyFill="1" applyBorder="1" applyAlignment="1">
      <alignment horizontal="center" vertical="center" wrapText="1"/>
    </xf>
    <xf numFmtId="49" fontId="18" fillId="0" borderId="14" xfId="0" applyNumberFormat="1" applyFont="1" applyFill="1" applyBorder="1" applyAlignment="1">
      <alignment vertical="center" wrapText="1"/>
    </xf>
    <xf numFmtId="10" fontId="18" fillId="0" borderId="10" xfId="1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 wrapText="1"/>
    </xf>
    <xf numFmtId="49" fontId="18" fillId="0" borderId="10" xfId="1" applyNumberFormat="1" applyFont="1" applyFill="1" applyBorder="1" applyAlignment="1">
      <alignment horizontal="center" vertical="center"/>
    </xf>
    <xf numFmtId="4" fontId="18" fillId="0" borderId="0" xfId="0" applyNumberFormat="1" applyFont="1" applyFill="1" applyAlignment="1">
      <alignment horizontal="center" vertical="center"/>
    </xf>
    <xf numFmtId="49" fontId="18" fillId="33" borderId="13" xfId="0" applyNumberFormat="1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horizontal="center" vertical="center" wrapText="1"/>
    </xf>
    <xf numFmtId="0" fontId="19" fillId="34" borderId="16" xfId="0" applyFont="1" applyFill="1" applyBorder="1" applyAlignment="1">
      <alignment horizontal="center" vertical="center" wrapText="1"/>
    </xf>
    <xf numFmtId="49" fontId="18" fillId="34" borderId="13" xfId="0" applyNumberFormat="1" applyFont="1" applyFill="1" applyBorder="1" applyAlignment="1">
      <alignment horizontal="center" vertical="center"/>
    </xf>
    <xf numFmtId="49" fontId="18" fillId="34" borderId="15" xfId="0" applyNumberFormat="1" applyFont="1" applyFill="1" applyBorder="1" applyAlignment="1">
      <alignment horizontal="center" vertical="center"/>
    </xf>
    <xf numFmtId="49" fontId="18" fillId="33" borderId="14" xfId="0" applyNumberFormat="1" applyFont="1" applyFill="1" applyBorder="1" applyAlignment="1">
      <alignment horizontal="center" vertical="center" wrapText="1"/>
    </xf>
    <xf numFmtId="49" fontId="18" fillId="33" borderId="14" xfId="0" applyNumberFormat="1" applyFont="1" applyFill="1" applyBorder="1" applyAlignment="1">
      <alignment vertical="center"/>
    </xf>
    <xf numFmtId="49" fontId="18" fillId="33" borderId="14" xfId="0" applyNumberFormat="1" applyFont="1" applyFill="1" applyBorder="1" applyAlignment="1">
      <alignment vertical="center" wrapText="1"/>
    </xf>
    <xf numFmtId="0" fontId="18" fillId="33" borderId="14" xfId="0" applyFont="1" applyFill="1" applyBorder="1" applyAlignment="1">
      <alignment vertical="center" wrapText="1"/>
    </xf>
    <xf numFmtId="164" fontId="18" fillId="33" borderId="14" xfId="0" applyNumberFormat="1" applyFont="1" applyFill="1" applyBorder="1" applyAlignment="1">
      <alignment vertical="center"/>
    </xf>
    <xf numFmtId="165" fontId="18" fillId="33" borderId="14" xfId="0" applyNumberFormat="1" applyFont="1" applyFill="1" applyBorder="1" applyAlignment="1">
      <alignment vertical="center"/>
    </xf>
    <xf numFmtId="2" fontId="18" fillId="33" borderId="14" xfId="0" applyNumberFormat="1" applyFont="1" applyFill="1" applyBorder="1" applyAlignment="1">
      <alignment horizontal="center" vertical="center" wrapText="1"/>
    </xf>
    <xf numFmtId="10" fontId="18" fillId="33" borderId="10" xfId="1" applyNumberFormat="1" applyFont="1" applyFill="1" applyBorder="1" applyAlignment="1">
      <alignment horizontal="center" vertical="center"/>
    </xf>
    <xf numFmtId="49" fontId="18" fillId="33" borderId="10" xfId="1" applyNumberFormat="1" applyFont="1" applyFill="1" applyBorder="1" applyAlignment="1">
      <alignment horizontal="center" vertical="center"/>
    </xf>
    <xf numFmtId="2" fontId="18" fillId="0" borderId="14" xfId="0" applyNumberFormat="1" applyFont="1" applyFill="1" applyBorder="1" applyAlignment="1">
      <alignment horizontal="center" vertical="center"/>
    </xf>
    <xf numFmtId="4" fontId="18" fillId="0" borderId="0" xfId="0" applyNumberFormat="1" applyFont="1" applyFill="1" applyBorder="1" applyAlignment="1">
      <alignment horizontal="center" vertical="center" wrapText="1"/>
    </xf>
    <xf numFmtId="4" fontId="18" fillId="0" borderId="0" xfId="0" applyNumberFormat="1" applyFont="1" applyFill="1" applyBorder="1" applyAlignment="1">
      <alignment horizontal="center" vertical="center"/>
    </xf>
    <xf numFmtId="4" fontId="18" fillId="0" borderId="0" xfId="0" applyNumberFormat="1" applyFont="1"/>
    <xf numFmtId="0" fontId="18" fillId="0" borderId="14" xfId="0" applyNumberFormat="1" applyFont="1" applyFill="1" applyBorder="1" applyAlignment="1">
      <alignment vertical="center" wrapText="1"/>
    </xf>
    <xf numFmtId="10" fontId="18" fillId="35" borderId="10" xfId="1" applyNumberFormat="1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vertical="center"/>
    </xf>
    <xf numFmtId="49" fontId="18" fillId="0" borderId="0" xfId="0" applyNumberFormat="1" applyFont="1" applyFill="1" applyBorder="1" applyAlignment="1">
      <alignment horizontal="center" vertical="center"/>
    </xf>
    <xf numFmtId="49" fontId="18" fillId="0" borderId="0" xfId="0" applyNumberFormat="1" applyFont="1" applyFill="1" applyBorder="1" applyAlignment="1">
      <alignment horizontal="center" vertical="center" wrapText="1"/>
    </xf>
    <xf numFmtId="49" fontId="18" fillId="0" borderId="0" xfId="0" applyNumberFormat="1" applyFont="1" applyFill="1" applyBorder="1" applyAlignment="1">
      <alignment vertical="center"/>
    </xf>
    <xf numFmtId="0" fontId="18" fillId="0" borderId="0" xfId="0" applyNumberFormat="1" applyFont="1" applyFill="1" applyBorder="1" applyAlignment="1">
      <alignment vertical="center" wrapText="1"/>
    </xf>
    <xf numFmtId="165" fontId="18" fillId="0" borderId="0" xfId="0" applyNumberFormat="1" applyFont="1" applyFill="1" applyBorder="1" applyAlignment="1">
      <alignment vertical="center"/>
    </xf>
    <xf numFmtId="2" fontId="18" fillId="0" borderId="0" xfId="0" applyNumberFormat="1" applyFont="1" applyFill="1" applyBorder="1" applyAlignment="1">
      <alignment horizontal="center" vertical="center"/>
    </xf>
    <xf numFmtId="49" fontId="18" fillId="0" borderId="0" xfId="1" applyNumberFormat="1" applyFont="1" applyFill="1" applyBorder="1" applyAlignment="1">
      <alignment horizontal="center" vertical="center"/>
    </xf>
    <xf numFmtId="10" fontId="18" fillId="0" borderId="0" xfId="1" applyNumberFormat="1" applyFont="1" applyFill="1" applyBorder="1" applyAlignment="1">
      <alignment horizontal="center" vertical="center"/>
    </xf>
    <xf numFmtId="0" fontId="18" fillId="0" borderId="0" xfId="0" applyFont="1" applyFill="1"/>
    <xf numFmtId="0" fontId="18" fillId="33" borderId="0" xfId="0" applyFont="1" applyFill="1"/>
    <xf numFmtId="0" fontId="18" fillId="0" borderId="0" xfId="0" applyFont="1" applyBorder="1" applyAlignment="1">
      <alignment vertical="center"/>
    </xf>
    <xf numFmtId="10" fontId="22" fillId="33" borderId="10" xfId="1" applyNumberFormat="1" applyFont="1" applyFill="1" applyBorder="1" applyAlignment="1">
      <alignment horizontal="center" vertical="center"/>
    </xf>
    <xf numFmtId="49" fontId="22" fillId="33" borderId="10" xfId="1" applyNumberFormat="1" applyFont="1" applyFill="1" applyBorder="1" applyAlignment="1">
      <alignment horizontal="center" vertical="center"/>
    </xf>
    <xf numFmtId="49" fontId="22" fillId="33" borderId="15" xfId="0" applyNumberFormat="1" applyFont="1" applyFill="1" applyBorder="1" applyAlignment="1">
      <alignment horizontal="center" vertical="center" wrapText="1"/>
    </xf>
    <xf numFmtId="49" fontId="22" fillId="33" borderId="17" xfId="0" applyNumberFormat="1" applyFont="1" applyFill="1" applyBorder="1" applyAlignment="1">
      <alignment horizontal="center" vertical="center" wrapText="1"/>
    </xf>
    <xf numFmtId="49" fontId="22" fillId="33" borderId="17" xfId="0" applyNumberFormat="1" applyFont="1" applyFill="1" applyBorder="1" applyAlignment="1">
      <alignment horizontal="center" vertical="center"/>
    </xf>
    <xf numFmtId="0" fontId="18" fillId="33" borderId="17" xfId="0" applyFont="1" applyFill="1" applyBorder="1" applyAlignment="1">
      <alignment vertical="center" wrapText="1"/>
    </xf>
    <xf numFmtId="164" fontId="18" fillId="33" borderId="17" xfId="0" applyNumberFormat="1" applyFont="1" applyFill="1" applyBorder="1" applyAlignment="1">
      <alignment vertical="center"/>
    </xf>
    <xf numFmtId="2" fontId="22" fillId="33" borderId="17" xfId="0" applyNumberFormat="1" applyFont="1" applyFill="1" applyBorder="1" applyAlignment="1">
      <alignment horizontal="center" vertical="center" wrapText="1"/>
    </xf>
    <xf numFmtId="10" fontId="22" fillId="33" borderId="18" xfId="1" applyNumberFormat="1" applyFont="1" applyFill="1" applyBorder="1" applyAlignment="1">
      <alignment horizontal="center" vertical="center"/>
    </xf>
    <xf numFmtId="49" fontId="22" fillId="33" borderId="18" xfId="1" applyNumberFormat="1" applyFont="1" applyFill="1" applyBorder="1" applyAlignment="1">
      <alignment horizontal="center" vertical="center"/>
    </xf>
    <xf numFmtId="10" fontId="18" fillId="33" borderId="19" xfId="1" applyNumberFormat="1" applyFont="1" applyFill="1" applyBorder="1" applyAlignment="1">
      <alignment horizontal="center" vertical="center"/>
    </xf>
    <xf numFmtId="49" fontId="18" fillId="33" borderId="19" xfId="1" applyNumberFormat="1" applyFont="1" applyFill="1" applyBorder="1" applyAlignment="1">
      <alignment horizontal="center" vertical="center"/>
    </xf>
    <xf numFmtId="49" fontId="18" fillId="0" borderId="15" xfId="0" applyNumberFormat="1" applyFont="1" applyFill="1" applyBorder="1" applyAlignment="1">
      <alignment horizontal="center" vertical="center"/>
    </xf>
    <xf numFmtId="49" fontId="18" fillId="0" borderId="17" xfId="0" applyNumberFormat="1" applyFont="1" applyFill="1" applyBorder="1" applyAlignment="1">
      <alignment horizontal="center" vertical="center" wrapText="1"/>
    </xf>
    <xf numFmtId="49" fontId="18" fillId="0" borderId="17" xfId="0" applyNumberFormat="1" applyFont="1" applyFill="1" applyBorder="1" applyAlignment="1">
      <alignment vertical="center"/>
    </xf>
    <xf numFmtId="0" fontId="18" fillId="0" borderId="17" xfId="0" applyNumberFormat="1" applyFont="1" applyFill="1" applyBorder="1" applyAlignment="1">
      <alignment vertical="center" wrapText="1"/>
    </xf>
    <xf numFmtId="0" fontId="18" fillId="0" borderId="17" xfId="0" applyFont="1" applyFill="1" applyBorder="1" applyAlignment="1">
      <alignment vertical="center" wrapText="1"/>
    </xf>
    <xf numFmtId="164" fontId="18" fillId="0" borderId="17" xfId="0" applyNumberFormat="1" applyFont="1" applyFill="1" applyBorder="1" applyAlignment="1">
      <alignment vertical="center"/>
    </xf>
    <xf numFmtId="165" fontId="18" fillId="0" borderId="17" xfId="0" applyNumberFormat="1" applyFont="1" applyFill="1" applyBorder="1" applyAlignment="1">
      <alignment vertical="center"/>
    </xf>
    <xf numFmtId="2" fontId="18" fillId="0" borderId="17" xfId="0" applyNumberFormat="1" applyFont="1" applyFill="1" applyBorder="1" applyAlignment="1">
      <alignment horizontal="center" vertical="center"/>
    </xf>
    <xf numFmtId="10" fontId="18" fillId="0" borderId="18" xfId="1" applyNumberFormat="1" applyFont="1" applyFill="1" applyBorder="1" applyAlignment="1">
      <alignment horizontal="center" vertical="center"/>
    </xf>
    <xf numFmtId="49" fontId="18" fillId="0" borderId="18" xfId="1" applyNumberFormat="1" applyFont="1" applyFill="1" applyBorder="1" applyAlignment="1">
      <alignment horizontal="center" vertical="center"/>
    </xf>
    <xf numFmtId="49" fontId="22" fillId="33" borderId="10" xfId="0" applyNumberFormat="1" applyFont="1" applyFill="1" applyBorder="1" applyAlignment="1">
      <alignment horizontal="center" vertical="center" wrapText="1"/>
    </xf>
    <xf numFmtId="49" fontId="22" fillId="33" borderId="10" xfId="0" applyNumberFormat="1" applyFont="1" applyFill="1" applyBorder="1" applyAlignment="1">
      <alignment horizontal="center" vertical="center"/>
    </xf>
    <xf numFmtId="0" fontId="18" fillId="33" borderId="10" xfId="0" applyFont="1" applyFill="1" applyBorder="1" applyAlignment="1">
      <alignment vertical="center" wrapText="1"/>
    </xf>
    <xf numFmtId="164" fontId="18" fillId="33" borderId="10" xfId="0" applyNumberFormat="1" applyFont="1" applyFill="1" applyBorder="1" applyAlignment="1">
      <alignment vertical="center"/>
    </xf>
    <xf numFmtId="2" fontId="22" fillId="33" borderId="10" xfId="0" applyNumberFormat="1" applyFont="1" applyFill="1" applyBorder="1" applyAlignment="1">
      <alignment horizontal="center" vertical="center" wrapText="1"/>
    </xf>
    <xf numFmtId="0" fontId="20" fillId="34" borderId="0" xfId="0" applyFont="1" applyFill="1" applyBorder="1" applyAlignment="1">
      <alignment horizontal="center" vertical="center"/>
    </xf>
    <xf numFmtId="10" fontId="23" fillId="0" borderId="10" xfId="1" applyNumberFormat="1" applyFont="1" applyFill="1" applyBorder="1" applyAlignment="1">
      <alignment horizontal="center" vertical="center"/>
    </xf>
    <xf numFmtId="10" fontId="23" fillId="0" borderId="18" xfId="1" applyNumberFormat="1" applyFont="1" applyFill="1" applyBorder="1" applyAlignment="1">
      <alignment horizontal="center" vertical="center"/>
    </xf>
    <xf numFmtId="0" fontId="21" fillId="0" borderId="10" xfId="1" applyNumberFormat="1" applyFont="1" applyFill="1" applyBorder="1" applyAlignment="1">
      <alignment horizontal="center" vertical="center" wrapText="1"/>
    </xf>
    <xf numFmtId="0" fontId="23" fillId="0" borderId="10" xfId="1" applyNumberFormat="1" applyFont="1" applyFill="1" applyBorder="1" applyAlignment="1">
      <alignment horizontal="center" vertical="center" wrapText="1"/>
    </xf>
    <xf numFmtId="0" fontId="22" fillId="33" borderId="19" xfId="1" applyNumberFormat="1" applyFont="1" applyFill="1" applyBorder="1" applyAlignment="1">
      <alignment horizontal="center" vertical="center" wrapText="1"/>
    </xf>
    <xf numFmtId="0" fontId="22" fillId="33" borderId="10" xfId="1" applyNumberFormat="1" applyFont="1" applyFill="1" applyBorder="1" applyAlignment="1">
      <alignment horizontal="center" vertical="center" wrapText="1"/>
    </xf>
    <xf numFmtId="49" fontId="18" fillId="35" borderId="0" xfId="0" applyNumberFormat="1" applyFont="1" applyFill="1" applyBorder="1" applyAlignment="1">
      <alignment horizontal="left" vertical="center"/>
    </xf>
    <xf numFmtId="0" fontId="20" fillId="34" borderId="12" xfId="0" applyFont="1" applyFill="1" applyBorder="1" applyAlignment="1">
      <alignment horizontal="center" vertical="center"/>
    </xf>
    <xf numFmtId="0" fontId="20" fillId="34" borderId="0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0" fillId="34" borderId="10" xfId="0" applyFont="1" applyFill="1" applyBorder="1" applyAlignment="1">
      <alignment horizontal="center" vertical="center"/>
    </xf>
  </cellXfs>
  <cellStyles count="44">
    <cellStyle name="20% - akcent 1" xfId="20" builtinId="30" customBuiltin="1"/>
    <cellStyle name="20% - akcent 2" xfId="24" builtinId="34" customBuiltin="1"/>
    <cellStyle name="20% - akcent 3" xfId="28" builtinId="38" customBuiltin="1"/>
    <cellStyle name="20% - akcent 4" xfId="32" builtinId="42" customBuiltin="1"/>
    <cellStyle name="20% - akcent 5" xfId="36" builtinId="46" customBuiltin="1"/>
    <cellStyle name="20% - akcent 6" xfId="40" builtinId="50" customBuiltin="1"/>
    <cellStyle name="40% - akcent 1" xfId="21" builtinId="31" customBuiltin="1"/>
    <cellStyle name="40% - akcent 2" xfId="25" builtinId="35" customBuiltin="1"/>
    <cellStyle name="40% - akcent 3" xfId="29" builtinId="39" customBuiltin="1"/>
    <cellStyle name="40% - akcent 4" xfId="33" builtinId="43" customBuiltin="1"/>
    <cellStyle name="40% - akcent 5" xfId="37" builtinId="47" customBuiltin="1"/>
    <cellStyle name="40% - akcent 6" xfId="41" builtinId="51" customBuiltin="1"/>
    <cellStyle name="60% - akcent 1" xfId="22" builtinId="32" customBuiltin="1"/>
    <cellStyle name="60% - akcent 2" xfId="26" builtinId="36" customBuiltin="1"/>
    <cellStyle name="60% - akcent 3" xfId="30" builtinId="40" customBuiltin="1"/>
    <cellStyle name="60% - akcent 4" xfId="34" builtinId="44" customBuiltin="1"/>
    <cellStyle name="60% - akcent 5" xfId="38" builtinId="48" customBuiltin="1"/>
    <cellStyle name="60% -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e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e" xfId="9" builtinId="28" customBuiltin="1"/>
    <cellStyle name="Normalny" xfId="0" builtinId="0"/>
    <cellStyle name="Obliczenia" xfId="12" builtinId="22" customBuiltin="1"/>
    <cellStyle name="Procentowy" xfId="1" builtinId="5"/>
    <cellStyle name="Styl 1" xfId="43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e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57"/>
  <sheetViews>
    <sheetView showGridLines="0" tabSelected="1" view="pageBreakPreview" zoomScale="70" zoomScaleNormal="100" zoomScaleSheetLayoutView="70" workbookViewId="0">
      <pane ySplit="5" topLeftCell="A14" activePane="bottomLeft" state="frozen"/>
      <selection pane="bottomLeft" activeCell="D5" sqref="D5"/>
    </sheetView>
  </sheetViews>
  <sheetFormatPr defaultColWidth="8.75" defaultRowHeight="0" customHeight="1" zeroHeight="1"/>
  <cols>
    <col min="1" max="1" width="7.125" style="3" customWidth="1"/>
    <col min="2" max="2" width="21.375" style="3" bestFit="1" customWidth="1"/>
    <col min="3" max="3" width="25.5" style="4" customWidth="1"/>
    <col min="4" max="4" width="68.5" style="4" customWidth="1"/>
    <col min="5" max="5" width="53.125" style="4" customWidth="1"/>
    <col min="6" max="6" width="18.875" style="4" customWidth="1"/>
    <col min="7" max="7" width="19.625" style="4" customWidth="1"/>
    <col min="8" max="8" width="17.625" style="4" customWidth="1"/>
    <col min="9" max="9" width="19.5" style="4" customWidth="1"/>
    <col min="10" max="10" width="16.75" style="4" customWidth="1"/>
    <col min="11" max="11" width="16" style="4" customWidth="1"/>
    <col min="12" max="14" width="17.75" style="2" customWidth="1"/>
    <col min="15" max="15" width="17" style="2" customWidth="1"/>
    <col min="16" max="16" width="2.375" style="2" customWidth="1"/>
    <col min="17" max="16384" width="8.75" style="2"/>
  </cols>
  <sheetData>
    <row r="3" spans="1:15" ht="48" customHeight="1">
      <c r="A3" s="86" t="s">
        <v>108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1"/>
    </row>
    <row r="4" spans="1:15" ht="34.5" customHeight="1">
      <c r="A4" s="84" t="s">
        <v>0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76"/>
      <c r="N4" s="76"/>
      <c r="O4" s="1"/>
    </row>
    <row r="5" spans="1:15" ht="75">
      <c r="A5" s="18" t="s">
        <v>1</v>
      </c>
      <c r="B5" s="18" t="s">
        <v>2</v>
      </c>
      <c r="C5" s="18" t="s">
        <v>3</v>
      </c>
      <c r="D5" s="18" t="s">
        <v>4</v>
      </c>
      <c r="E5" s="18" t="s">
        <v>5</v>
      </c>
      <c r="F5" s="18" t="s">
        <v>6</v>
      </c>
      <c r="G5" s="18" t="s">
        <v>7</v>
      </c>
      <c r="H5" s="18" t="s">
        <v>8</v>
      </c>
      <c r="I5" s="18" t="s">
        <v>9</v>
      </c>
      <c r="J5" s="18" t="s">
        <v>109</v>
      </c>
      <c r="K5" s="18" t="s">
        <v>10</v>
      </c>
      <c r="L5" s="19" t="s">
        <v>11</v>
      </c>
      <c r="M5" s="19" t="s">
        <v>12</v>
      </c>
      <c r="N5" s="18" t="s">
        <v>13</v>
      </c>
      <c r="O5" s="1"/>
    </row>
    <row r="6" spans="1:15" ht="26.45" customHeight="1">
      <c r="A6" s="20" t="s">
        <v>14</v>
      </c>
      <c r="B6" s="20" t="s">
        <v>15</v>
      </c>
      <c r="C6" s="20" t="s">
        <v>16</v>
      </c>
      <c r="D6" s="20" t="s">
        <v>17</v>
      </c>
      <c r="E6" s="20" t="s">
        <v>18</v>
      </c>
      <c r="F6" s="20" t="s">
        <v>19</v>
      </c>
      <c r="G6" s="20" t="s">
        <v>20</v>
      </c>
      <c r="H6" s="20" t="s">
        <v>21</v>
      </c>
      <c r="I6" s="20" t="s">
        <v>22</v>
      </c>
      <c r="J6" s="20" t="s">
        <v>23</v>
      </c>
      <c r="K6" s="20" t="s">
        <v>24</v>
      </c>
      <c r="L6" s="20" t="s">
        <v>25</v>
      </c>
      <c r="M6" s="21" t="s">
        <v>26</v>
      </c>
      <c r="N6" s="20" t="s">
        <v>27</v>
      </c>
    </row>
    <row r="7" spans="1:15" ht="95.25" customHeight="1">
      <c r="A7" s="17" t="s">
        <v>14</v>
      </c>
      <c r="B7" s="22" t="s">
        <v>28</v>
      </c>
      <c r="C7" s="23" t="s">
        <v>29</v>
      </c>
      <c r="D7" s="25" t="s">
        <v>30</v>
      </c>
      <c r="E7" s="25" t="s">
        <v>31</v>
      </c>
      <c r="F7" s="26">
        <v>5547666</v>
      </c>
      <c r="G7" s="26">
        <v>5490102</v>
      </c>
      <c r="H7" s="26">
        <f>I7+J7</f>
        <v>4666586.7</v>
      </c>
      <c r="I7" s="26">
        <v>3843071.4</v>
      </c>
      <c r="J7" s="27">
        <v>823515.3</v>
      </c>
      <c r="K7" s="28">
        <v>45</v>
      </c>
      <c r="L7" s="29">
        <f>K7/46</f>
        <v>0.97826086956521741</v>
      </c>
      <c r="M7" s="30" t="s">
        <v>32</v>
      </c>
      <c r="N7" s="49" t="s">
        <v>33</v>
      </c>
    </row>
    <row r="8" spans="1:15" ht="95.25" customHeight="1">
      <c r="A8" s="9" t="s">
        <v>15</v>
      </c>
      <c r="B8" s="11" t="s">
        <v>28</v>
      </c>
      <c r="C8" s="6" t="s">
        <v>34</v>
      </c>
      <c r="D8" s="35" t="s">
        <v>35</v>
      </c>
      <c r="E8" s="7" t="s">
        <v>36</v>
      </c>
      <c r="F8" s="8">
        <v>10547657.119999999</v>
      </c>
      <c r="G8" s="8">
        <v>6737386.0099999998</v>
      </c>
      <c r="H8" s="8">
        <f>I8+J8</f>
        <v>5726778.1000000006</v>
      </c>
      <c r="I8" s="8">
        <v>4716170.2</v>
      </c>
      <c r="J8" s="5">
        <v>1010607.9</v>
      </c>
      <c r="K8" s="31">
        <v>45</v>
      </c>
      <c r="L8" s="36">
        <f>K8/46</f>
        <v>0.97826086956521741</v>
      </c>
      <c r="M8" s="15" t="s">
        <v>32</v>
      </c>
      <c r="N8" s="77" t="s">
        <v>33</v>
      </c>
    </row>
    <row r="9" spans="1:15" ht="47.25" customHeight="1">
      <c r="A9" s="17" t="s">
        <v>16</v>
      </c>
      <c r="B9" s="22" t="s">
        <v>28</v>
      </c>
      <c r="C9" s="23" t="s">
        <v>37</v>
      </c>
      <c r="D9" s="24" t="s">
        <v>38</v>
      </c>
      <c r="E9" s="25" t="s">
        <v>39</v>
      </c>
      <c r="F9" s="26">
        <v>7921457.96</v>
      </c>
      <c r="G9" s="26">
        <v>7573323.46</v>
      </c>
      <c r="H9" s="26">
        <f t="shared" ref="H9:H16" si="0">I9+J9</f>
        <v>6437324.9299999997</v>
      </c>
      <c r="I9" s="26">
        <v>5301326.42</v>
      </c>
      <c r="J9" s="27">
        <v>1135998.51</v>
      </c>
      <c r="K9" s="28">
        <v>45</v>
      </c>
      <c r="L9" s="29">
        <f t="shared" ref="L9:L16" si="1">K9/46</f>
        <v>0.97826086956521741</v>
      </c>
      <c r="M9" s="30" t="s">
        <v>32</v>
      </c>
      <c r="N9" s="49" t="s">
        <v>33</v>
      </c>
    </row>
    <row r="10" spans="1:15" ht="97.5" customHeight="1">
      <c r="A10" s="9" t="s">
        <v>17</v>
      </c>
      <c r="B10" s="11" t="s">
        <v>28</v>
      </c>
      <c r="C10" s="6" t="s">
        <v>40</v>
      </c>
      <c r="D10" s="35" t="s">
        <v>41</v>
      </c>
      <c r="E10" s="7" t="s">
        <v>42</v>
      </c>
      <c r="F10" s="8">
        <v>3415808.25</v>
      </c>
      <c r="G10" s="8">
        <v>2743851.96</v>
      </c>
      <c r="H10" s="8">
        <f t="shared" si="0"/>
        <v>2296806.3200000003</v>
      </c>
      <c r="I10" s="8">
        <v>1920696.37</v>
      </c>
      <c r="J10" s="5">
        <v>376109.95</v>
      </c>
      <c r="K10" s="31">
        <v>45</v>
      </c>
      <c r="L10" s="36">
        <f t="shared" si="1"/>
        <v>0.97826086956521741</v>
      </c>
      <c r="M10" s="15" t="s">
        <v>32</v>
      </c>
      <c r="N10" s="77" t="s">
        <v>33</v>
      </c>
    </row>
    <row r="11" spans="1:15" ht="47.25" customHeight="1">
      <c r="A11" s="17" t="s">
        <v>18</v>
      </c>
      <c r="B11" s="22" t="s">
        <v>28</v>
      </c>
      <c r="C11" s="23" t="s">
        <v>43</v>
      </c>
      <c r="D11" s="24" t="s">
        <v>44</v>
      </c>
      <c r="E11" s="25" t="s">
        <v>45</v>
      </c>
      <c r="F11" s="26">
        <v>4608315.67</v>
      </c>
      <c r="G11" s="26">
        <v>2706950.13</v>
      </c>
      <c r="H11" s="26">
        <f t="shared" si="0"/>
        <v>2300907.6</v>
      </c>
      <c r="I11" s="26">
        <v>1894865.09</v>
      </c>
      <c r="J11" s="27">
        <v>406042.51</v>
      </c>
      <c r="K11" s="28">
        <v>43</v>
      </c>
      <c r="L11" s="29">
        <f t="shared" si="1"/>
        <v>0.93478260869565222</v>
      </c>
      <c r="M11" s="30" t="s">
        <v>32</v>
      </c>
      <c r="N11" s="49" t="s">
        <v>33</v>
      </c>
    </row>
    <row r="12" spans="1:15" ht="97.5" customHeight="1">
      <c r="A12" s="9" t="s">
        <v>19</v>
      </c>
      <c r="B12" s="11" t="s">
        <v>28</v>
      </c>
      <c r="C12" s="6" t="s">
        <v>46</v>
      </c>
      <c r="D12" s="35" t="s">
        <v>47</v>
      </c>
      <c r="E12" s="7" t="s">
        <v>48</v>
      </c>
      <c r="F12" s="8">
        <v>5777145.0700000003</v>
      </c>
      <c r="G12" s="8">
        <v>3472613.21</v>
      </c>
      <c r="H12" s="8">
        <f t="shared" si="0"/>
        <v>2452905.77</v>
      </c>
      <c r="I12" s="8">
        <v>2430829.23</v>
      </c>
      <c r="J12" s="5">
        <v>22076.54</v>
      </c>
      <c r="K12" s="31">
        <v>41</v>
      </c>
      <c r="L12" s="36">
        <f t="shared" si="1"/>
        <v>0.89130434782608692</v>
      </c>
      <c r="M12" s="15" t="s">
        <v>32</v>
      </c>
      <c r="N12" s="77" t="s">
        <v>33</v>
      </c>
    </row>
    <row r="13" spans="1:15" ht="76.5" customHeight="1">
      <c r="A13" s="17" t="s">
        <v>20</v>
      </c>
      <c r="B13" s="22" t="s">
        <v>28</v>
      </c>
      <c r="C13" s="23" t="s">
        <v>49</v>
      </c>
      <c r="D13" s="24" t="s">
        <v>50</v>
      </c>
      <c r="E13" s="25" t="s">
        <v>51</v>
      </c>
      <c r="F13" s="26">
        <v>7487420.7300000004</v>
      </c>
      <c r="G13" s="26">
        <v>7392710.7300000004</v>
      </c>
      <c r="H13" s="26">
        <f t="shared" si="0"/>
        <v>6283804.1200000001</v>
      </c>
      <c r="I13" s="26">
        <v>5174897.51</v>
      </c>
      <c r="J13" s="27">
        <v>1108906.6100000001</v>
      </c>
      <c r="K13" s="28">
        <v>40</v>
      </c>
      <c r="L13" s="29">
        <f t="shared" si="1"/>
        <v>0.86956521739130432</v>
      </c>
      <c r="M13" s="30" t="s">
        <v>32</v>
      </c>
      <c r="N13" s="49" t="s">
        <v>33</v>
      </c>
    </row>
    <row r="14" spans="1:15" ht="69.75" customHeight="1">
      <c r="A14" s="9" t="s">
        <v>21</v>
      </c>
      <c r="B14" s="11" t="s">
        <v>28</v>
      </c>
      <c r="C14" s="6" t="s">
        <v>52</v>
      </c>
      <c r="D14" s="12" t="s">
        <v>53</v>
      </c>
      <c r="E14" s="7" t="s">
        <v>54</v>
      </c>
      <c r="F14" s="8">
        <v>735122.78</v>
      </c>
      <c r="G14" s="8">
        <v>712048.58</v>
      </c>
      <c r="H14" s="8">
        <f t="shared" si="0"/>
        <v>605241.28</v>
      </c>
      <c r="I14" s="8">
        <v>498434</v>
      </c>
      <c r="J14" s="5">
        <v>106807.28</v>
      </c>
      <c r="K14" s="31">
        <v>40</v>
      </c>
      <c r="L14" s="36">
        <f t="shared" si="1"/>
        <v>0.86956521739130432</v>
      </c>
      <c r="M14" s="15" t="s">
        <v>32</v>
      </c>
      <c r="N14" s="77" t="s">
        <v>33</v>
      </c>
    </row>
    <row r="15" spans="1:15" ht="76.5" customHeight="1">
      <c r="A15" s="17" t="s">
        <v>22</v>
      </c>
      <c r="B15" s="22" t="s">
        <v>28</v>
      </c>
      <c r="C15" s="23" t="s">
        <v>55</v>
      </c>
      <c r="D15" s="24" t="s">
        <v>56</v>
      </c>
      <c r="E15" s="25" t="s">
        <v>57</v>
      </c>
      <c r="F15" s="26">
        <v>6000076.9800000004</v>
      </c>
      <c r="G15" s="26">
        <v>6000076.9800000004</v>
      </c>
      <c r="H15" s="26">
        <f t="shared" si="0"/>
        <v>5100065.43</v>
      </c>
      <c r="I15" s="26">
        <v>4200053.88</v>
      </c>
      <c r="J15" s="27">
        <v>900011.55</v>
      </c>
      <c r="K15" s="28">
        <v>39</v>
      </c>
      <c r="L15" s="29">
        <f t="shared" si="1"/>
        <v>0.84782608695652173</v>
      </c>
      <c r="M15" s="30" t="s">
        <v>32</v>
      </c>
      <c r="N15" s="49" t="s">
        <v>33</v>
      </c>
    </row>
    <row r="16" spans="1:15" ht="69.75" customHeight="1">
      <c r="A16" s="9" t="s">
        <v>23</v>
      </c>
      <c r="B16" s="11" t="s">
        <v>28</v>
      </c>
      <c r="C16" s="6" t="s">
        <v>58</v>
      </c>
      <c r="D16" s="12" t="s">
        <v>59</v>
      </c>
      <c r="E16" s="7" t="s">
        <v>60</v>
      </c>
      <c r="F16" s="8">
        <v>1598790.54</v>
      </c>
      <c r="G16" s="8">
        <v>1598790.54</v>
      </c>
      <c r="H16" s="8">
        <f t="shared" si="0"/>
        <v>1358971.9500000002</v>
      </c>
      <c r="I16" s="8">
        <v>1119153.3700000001</v>
      </c>
      <c r="J16" s="5">
        <v>239818.58</v>
      </c>
      <c r="K16" s="31">
        <v>39</v>
      </c>
      <c r="L16" s="36">
        <f t="shared" si="1"/>
        <v>0.84782608695652173</v>
      </c>
      <c r="M16" s="15" t="s">
        <v>32</v>
      </c>
      <c r="N16" s="77" t="s">
        <v>33</v>
      </c>
    </row>
    <row r="17" spans="1:14" ht="64.5" customHeight="1">
      <c r="A17" s="17" t="s">
        <v>24</v>
      </c>
      <c r="B17" s="22" t="s">
        <v>28</v>
      </c>
      <c r="C17" s="23" t="s">
        <v>63</v>
      </c>
      <c r="D17" s="24" t="s">
        <v>64</v>
      </c>
      <c r="E17" s="25" t="s">
        <v>65</v>
      </c>
      <c r="F17" s="26">
        <v>2367399.4</v>
      </c>
      <c r="G17" s="26">
        <v>2308359.4</v>
      </c>
      <c r="H17" s="26">
        <f>I17+J17</f>
        <v>1962105.49</v>
      </c>
      <c r="I17" s="26">
        <v>1615851.58</v>
      </c>
      <c r="J17" s="27">
        <v>346253.91</v>
      </c>
      <c r="K17" s="28">
        <v>38</v>
      </c>
      <c r="L17" s="59">
        <f>K17/46</f>
        <v>0.82608695652173914</v>
      </c>
      <c r="M17" s="60" t="s">
        <v>32</v>
      </c>
      <c r="N17" s="81" t="s">
        <v>33</v>
      </c>
    </row>
    <row r="18" spans="1:14" s="46" customFormat="1" ht="97.5" customHeight="1">
      <c r="A18" s="9" t="s">
        <v>25</v>
      </c>
      <c r="B18" s="11" t="s">
        <v>28</v>
      </c>
      <c r="C18" s="6" t="s">
        <v>66</v>
      </c>
      <c r="D18" s="35" t="s">
        <v>67</v>
      </c>
      <c r="E18" s="7" t="s">
        <v>68</v>
      </c>
      <c r="F18" s="8">
        <v>594598.26</v>
      </c>
      <c r="G18" s="8">
        <v>516999.16</v>
      </c>
      <c r="H18" s="8">
        <f>I18+J18</f>
        <v>439449.27999999997</v>
      </c>
      <c r="I18" s="8">
        <v>361899.41</v>
      </c>
      <c r="J18" s="5">
        <v>77549.87</v>
      </c>
      <c r="K18" s="31">
        <v>38</v>
      </c>
      <c r="L18" s="13">
        <f>K18/46</f>
        <v>0.82608695652173914</v>
      </c>
      <c r="M18" s="15" t="s">
        <v>32</v>
      </c>
      <c r="N18" s="80" t="s">
        <v>33</v>
      </c>
    </row>
    <row r="19" spans="1:14" s="47" customFormat="1" ht="64.5" customHeight="1">
      <c r="A19" s="17" t="s">
        <v>26</v>
      </c>
      <c r="B19" s="22" t="s">
        <v>28</v>
      </c>
      <c r="C19" s="23" t="s">
        <v>69</v>
      </c>
      <c r="D19" s="24" t="s">
        <v>70</v>
      </c>
      <c r="E19" s="25" t="s">
        <v>71</v>
      </c>
      <c r="F19" s="26">
        <v>7870091.29</v>
      </c>
      <c r="G19" s="26">
        <v>6331553.96</v>
      </c>
      <c r="H19" s="26">
        <f>I19+J19</f>
        <v>5381820.8599999994</v>
      </c>
      <c r="I19" s="26">
        <v>4432087.7699999996</v>
      </c>
      <c r="J19" s="27">
        <v>949733.09</v>
      </c>
      <c r="K19" s="28">
        <v>37</v>
      </c>
      <c r="L19" s="29">
        <f>K19/46</f>
        <v>0.80434782608695654</v>
      </c>
      <c r="M19" s="30" t="s">
        <v>32</v>
      </c>
      <c r="N19" s="82" t="s">
        <v>33</v>
      </c>
    </row>
    <row r="20" spans="1:14" s="46" customFormat="1" ht="97.5" customHeight="1">
      <c r="A20" s="9" t="s">
        <v>27</v>
      </c>
      <c r="B20" s="11" t="s">
        <v>28</v>
      </c>
      <c r="C20" s="6" t="s">
        <v>72</v>
      </c>
      <c r="D20" s="35" t="s">
        <v>73</v>
      </c>
      <c r="E20" s="7" t="s">
        <v>74</v>
      </c>
      <c r="F20" s="8">
        <v>3437636.2</v>
      </c>
      <c r="G20" s="8">
        <v>1826773.61</v>
      </c>
      <c r="H20" s="8">
        <f>I20+J20</f>
        <v>1552757.56</v>
      </c>
      <c r="I20" s="8">
        <v>1278741.52</v>
      </c>
      <c r="J20" s="5">
        <v>274016.03999999998</v>
      </c>
      <c r="K20" s="31">
        <v>36</v>
      </c>
      <c r="L20" s="13">
        <f>K20/46</f>
        <v>0.78260869565217395</v>
      </c>
      <c r="M20" s="15" t="s">
        <v>32</v>
      </c>
      <c r="N20" s="79" t="s">
        <v>107</v>
      </c>
    </row>
    <row r="21" spans="1:14" ht="39.6" customHeight="1">
      <c r="A21" s="51" t="s">
        <v>33</v>
      </c>
      <c r="B21" s="52" t="s">
        <v>33</v>
      </c>
      <c r="C21" s="53" t="s">
        <v>33</v>
      </c>
      <c r="D21" s="52" t="s">
        <v>33</v>
      </c>
      <c r="E21" s="54" t="s">
        <v>61</v>
      </c>
      <c r="F21" s="55">
        <f>SUM(F7:F20)</f>
        <v>67909186.25</v>
      </c>
      <c r="G21" s="55">
        <f t="shared" ref="G21:J21" si="2">SUM(G7:G20)</f>
        <v>55411539.729999997</v>
      </c>
      <c r="H21" s="55">
        <f t="shared" si="2"/>
        <v>46565525.390000008</v>
      </c>
      <c r="I21" s="55">
        <f t="shared" si="2"/>
        <v>38788077.75</v>
      </c>
      <c r="J21" s="55">
        <f t="shared" si="2"/>
        <v>7777447.6400000006</v>
      </c>
      <c r="K21" s="56" t="s">
        <v>33</v>
      </c>
      <c r="L21" s="57" t="s">
        <v>33</v>
      </c>
      <c r="M21" s="58" t="s">
        <v>33</v>
      </c>
      <c r="N21" s="57" t="s">
        <v>33</v>
      </c>
    </row>
    <row r="22" spans="1:14" ht="39.6" customHeight="1">
      <c r="A22" s="87" t="s">
        <v>62</v>
      </c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</row>
    <row r="23" spans="1:14" s="47" customFormat="1" ht="47.25" customHeight="1">
      <c r="A23" s="17" t="s">
        <v>75</v>
      </c>
      <c r="B23" s="22" t="s">
        <v>28</v>
      </c>
      <c r="C23" s="23" t="s">
        <v>76</v>
      </c>
      <c r="D23" s="24" t="s">
        <v>77</v>
      </c>
      <c r="E23" s="25" t="s">
        <v>78</v>
      </c>
      <c r="F23" s="26">
        <v>1127628.02</v>
      </c>
      <c r="G23" s="26">
        <v>1099870.02</v>
      </c>
      <c r="H23" s="26">
        <f t="shared" ref="H23:H30" si="3">I23+J23</f>
        <v>934889.51</v>
      </c>
      <c r="I23" s="26">
        <v>769909.01</v>
      </c>
      <c r="J23" s="27">
        <v>164980.5</v>
      </c>
      <c r="K23" s="28">
        <v>34</v>
      </c>
      <c r="L23" s="29">
        <f t="shared" ref="L23:L30" si="4">K23/46</f>
        <v>0.73913043478260865</v>
      </c>
      <c r="M23" s="30" t="s">
        <v>32</v>
      </c>
      <c r="N23" s="49" t="s">
        <v>33</v>
      </c>
    </row>
    <row r="24" spans="1:14" s="46" customFormat="1" ht="97.5" customHeight="1">
      <c r="A24" s="9" t="s">
        <v>79</v>
      </c>
      <c r="B24" s="11" t="s">
        <v>28</v>
      </c>
      <c r="C24" s="6" t="s">
        <v>80</v>
      </c>
      <c r="D24" s="35" t="s">
        <v>81</v>
      </c>
      <c r="E24" s="7" t="s">
        <v>82</v>
      </c>
      <c r="F24" s="8">
        <v>7497623.9299999997</v>
      </c>
      <c r="G24" s="8">
        <v>4346260.03</v>
      </c>
      <c r="H24" s="8">
        <f t="shared" si="3"/>
        <v>2390443.0099999998</v>
      </c>
      <c r="I24" s="8">
        <v>2390443.0099999998</v>
      </c>
      <c r="J24" s="5">
        <v>0</v>
      </c>
      <c r="K24" s="31">
        <v>34</v>
      </c>
      <c r="L24" s="13">
        <f t="shared" si="4"/>
        <v>0.73913043478260865</v>
      </c>
      <c r="M24" s="15" t="s">
        <v>32</v>
      </c>
      <c r="N24" s="77" t="s">
        <v>33</v>
      </c>
    </row>
    <row r="25" spans="1:14" s="47" customFormat="1" ht="47.25" customHeight="1">
      <c r="A25" s="17" t="s">
        <v>83</v>
      </c>
      <c r="B25" s="22" t="s">
        <v>28</v>
      </c>
      <c r="C25" s="23" t="s">
        <v>84</v>
      </c>
      <c r="D25" s="24" t="s">
        <v>85</v>
      </c>
      <c r="E25" s="25" t="s">
        <v>86</v>
      </c>
      <c r="F25" s="26">
        <v>8178764.7400000002</v>
      </c>
      <c r="G25" s="26">
        <v>7198521.4699999997</v>
      </c>
      <c r="H25" s="26">
        <f t="shared" si="3"/>
        <v>5666095.6199999992</v>
      </c>
      <c r="I25" s="26">
        <v>5038965.0199999996</v>
      </c>
      <c r="J25" s="27">
        <v>627130.6</v>
      </c>
      <c r="K25" s="28">
        <v>32</v>
      </c>
      <c r="L25" s="29">
        <f t="shared" si="4"/>
        <v>0.69565217391304346</v>
      </c>
      <c r="M25" s="30" t="s">
        <v>32</v>
      </c>
      <c r="N25" s="49" t="s">
        <v>33</v>
      </c>
    </row>
    <row r="26" spans="1:14" s="46" customFormat="1" ht="97.5" customHeight="1">
      <c r="A26" s="9" t="s">
        <v>87</v>
      </c>
      <c r="B26" s="11" t="s">
        <v>28</v>
      </c>
      <c r="C26" s="6" t="s">
        <v>88</v>
      </c>
      <c r="D26" s="35" t="s">
        <v>89</v>
      </c>
      <c r="E26" s="7" t="s">
        <v>90</v>
      </c>
      <c r="F26" s="8">
        <v>2752259.78</v>
      </c>
      <c r="G26" s="8">
        <v>1661177.87</v>
      </c>
      <c r="H26" s="8">
        <f t="shared" si="3"/>
        <v>1412001.18</v>
      </c>
      <c r="I26" s="8">
        <v>1162824.5</v>
      </c>
      <c r="J26" s="5">
        <v>249176.68</v>
      </c>
      <c r="K26" s="31">
        <v>30</v>
      </c>
      <c r="L26" s="13">
        <f t="shared" si="4"/>
        <v>0.65217391304347827</v>
      </c>
      <c r="M26" s="15" t="s">
        <v>32</v>
      </c>
      <c r="N26" s="77" t="s">
        <v>33</v>
      </c>
    </row>
    <row r="27" spans="1:14" s="47" customFormat="1" ht="47.25" customHeight="1">
      <c r="A27" s="17" t="s">
        <v>91</v>
      </c>
      <c r="B27" s="22" t="s">
        <v>28</v>
      </c>
      <c r="C27" s="23" t="s">
        <v>92</v>
      </c>
      <c r="D27" s="24" t="s">
        <v>93</v>
      </c>
      <c r="E27" s="25" t="s">
        <v>94</v>
      </c>
      <c r="F27" s="26">
        <v>6439335.8899999997</v>
      </c>
      <c r="G27" s="26">
        <v>6425396.5</v>
      </c>
      <c r="H27" s="26">
        <f t="shared" si="3"/>
        <v>5461587.0199999996</v>
      </c>
      <c r="I27" s="26">
        <v>4497777.55</v>
      </c>
      <c r="J27" s="27">
        <v>963809.47</v>
      </c>
      <c r="K27" s="28">
        <v>29</v>
      </c>
      <c r="L27" s="29">
        <f t="shared" si="4"/>
        <v>0.63043478260869568</v>
      </c>
      <c r="M27" s="30" t="s">
        <v>32</v>
      </c>
      <c r="N27" s="49" t="s">
        <v>33</v>
      </c>
    </row>
    <row r="28" spans="1:14" s="46" customFormat="1" ht="97.5" customHeight="1">
      <c r="A28" s="9" t="s">
        <v>95</v>
      </c>
      <c r="B28" s="11" t="s">
        <v>28</v>
      </c>
      <c r="C28" s="6" t="s">
        <v>96</v>
      </c>
      <c r="D28" s="35" t="s">
        <v>97</v>
      </c>
      <c r="E28" s="7" t="s">
        <v>98</v>
      </c>
      <c r="F28" s="8">
        <v>409016.4</v>
      </c>
      <c r="G28" s="8">
        <v>166491.95000000001</v>
      </c>
      <c r="H28" s="8">
        <f t="shared" si="3"/>
        <v>141518.15</v>
      </c>
      <c r="I28" s="8">
        <v>116544.36</v>
      </c>
      <c r="J28" s="5">
        <v>24973.79</v>
      </c>
      <c r="K28" s="31">
        <v>29</v>
      </c>
      <c r="L28" s="13">
        <f t="shared" si="4"/>
        <v>0.63043478260869568</v>
      </c>
      <c r="M28" s="15" t="s">
        <v>32</v>
      </c>
      <c r="N28" s="77" t="s">
        <v>33</v>
      </c>
    </row>
    <row r="29" spans="1:14" s="47" customFormat="1" ht="47.25" customHeight="1">
      <c r="A29" s="17" t="s">
        <v>99</v>
      </c>
      <c r="B29" s="22" t="s">
        <v>28</v>
      </c>
      <c r="C29" s="23" t="s">
        <v>100</v>
      </c>
      <c r="D29" s="24" t="s">
        <v>101</v>
      </c>
      <c r="E29" s="25" t="s">
        <v>102</v>
      </c>
      <c r="F29" s="26">
        <v>4740684.0599999996</v>
      </c>
      <c r="G29" s="26">
        <v>4302767.55</v>
      </c>
      <c r="H29" s="26">
        <f t="shared" si="3"/>
        <v>3011937.28</v>
      </c>
      <c r="I29" s="26">
        <v>3011937.28</v>
      </c>
      <c r="J29" s="27">
        <v>0</v>
      </c>
      <c r="K29" s="28">
        <v>28</v>
      </c>
      <c r="L29" s="29">
        <f t="shared" si="4"/>
        <v>0.60869565217391308</v>
      </c>
      <c r="M29" s="30" t="s">
        <v>32</v>
      </c>
      <c r="N29" s="49" t="s">
        <v>33</v>
      </c>
    </row>
    <row r="30" spans="1:14" s="46" customFormat="1" ht="53.25" customHeight="1">
      <c r="A30" s="61" t="s">
        <v>103</v>
      </c>
      <c r="B30" s="62" t="s">
        <v>28</v>
      </c>
      <c r="C30" s="63" t="s">
        <v>104</v>
      </c>
      <c r="D30" s="64" t="s">
        <v>105</v>
      </c>
      <c r="E30" s="65" t="s">
        <v>106</v>
      </c>
      <c r="F30" s="66">
        <v>9925000</v>
      </c>
      <c r="G30" s="66">
        <v>9925000</v>
      </c>
      <c r="H30" s="66">
        <f t="shared" si="3"/>
        <v>6947499.9900000002</v>
      </c>
      <c r="I30" s="66">
        <v>6947499.9900000002</v>
      </c>
      <c r="J30" s="67">
        <v>0</v>
      </c>
      <c r="K30" s="68">
        <v>28</v>
      </c>
      <c r="L30" s="69">
        <f t="shared" si="4"/>
        <v>0.60869565217391308</v>
      </c>
      <c r="M30" s="70" t="s">
        <v>32</v>
      </c>
      <c r="N30" s="78" t="s">
        <v>33</v>
      </c>
    </row>
    <row r="31" spans="1:14" s="47" customFormat="1" ht="60.75" customHeight="1">
      <c r="A31" s="71" t="s">
        <v>33</v>
      </c>
      <c r="B31" s="71" t="s">
        <v>33</v>
      </c>
      <c r="C31" s="72" t="s">
        <v>33</v>
      </c>
      <c r="D31" s="71" t="s">
        <v>33</v>
      </c>
      <c r="E31" s="73" t="s">
        <v>61</v>
      </c>
      <c r="F31" s="74">
        <f>SUM(F23:F30)</f>
        <v>41070312.819999993</v>
      </c>
      <c r="G31" s="74">
        <f t="shared" ref="G31:J31" si="5">SUM(G23:G30)</f>
        <v>35125485.390000001</v>
      </c>
      <c r="H31" s="74">
        <f t="shared" si="5"/>
        <v>25965971.759999998</v>
      </c>
      <c r="I31" s="74">
        <f t="shared" si="5"/>
        <v>23935900.719999999</v>
      </c>
      <c r="J31" s="74">
        <f t="shared" si="5"/>
        <v>2030071.04</v>
      </c>
      <c r="K31" s="75" t="s">
        <v>33</v>
      </c>
      <c r="L31" s="49" t="s">
        <v>33</v>
      </c>
      <c r="M31" s="50" t="s">
        <v>33</v>
      </c>
      <c r="N31" s="49" t="s">
        <v>33</v>
      </c>
    </row>
    <row r="32" spans="1:14" ht="97.5" customHeight="1">
      <c r="A32" s="38"/>
      <c r="B32" s="39"/>
      <c r="C32" s="40"/>
      <c r="D32" s="41"/>
      <c r="E32" s="14"/>
      <c r="F32" s="37"/>
      <c r="G32" s="37"/>
      <c r="H32" s="37"/>
      <c r="I32" s="37"/>
      <c r="J32" s="42"/>
      <c r="K32" s="43"/>
      <c r="L32" s="45"/>
      <c r="M32" s="44"/>
      <c r="N32" s="45"/>
    </row>
    <row r="33" spans="1:14" ht="97.5" customHeight="1">
      <c r="A33" s="38"/>
      <c r="B33" s="39"/>
      <c r="C33" s="40"/>
      <c r="D33" s="41"/>
      <c r="E33" s="14"/>
      <c r="F33" s="37"/>
      <c r="G33" s="37"/>
      <c r="H33" s="37"/>
      <c r="I33" s="37"/>
      <c r="J33" s="42"/>
      <c r="K33" s="43"/>
      <c r="L33" s="45"/>
      <c r="M33" s="44"/>
      <c r="N33" s="45"/>
    </row>
    <row r="34" spans="1:14" ht="32.25" customHeight="1">
      <c r="A34" s="38"/>
      <c r="B34" s="39"/>
      <c r="C34" s="40"/>
      <c r="D34" s="41"/>
      <c r="E34" s="14"/>
      <c r="F34" s="37"/>
      <c r="G34" s="37"/>
      <c r="H34" s="37"/>
      <c r="I34" s="37"/>
      <c r="J34" s="42"/>
      <c r="K34" s="43"/>
      <c r="L34" s="45"/>
      <c r="M34" s="44"/>
      <c r="N34" s="45"/>
    </row>
    <row r="35" spans="1:14" ht="97.5" customHeight="1">
      <c r="A35" s="83"/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</row>
    <row r="36" spans="1:14" ht="97.5" customHeight="1">
      <c r="A36" s="38"/>
      <c r="B36" s="39"/>
      <c r="C36" s="40"/>
      <c r="D36" s="41"/>
      <c r="E36" s="14"/>
      <c r="F36" s="37"/>
      <c r="G36" s="37"/>
      <c r="H36" s="37"/>
      <c r="I36" s="37"/>
      <c r="J36" s="42"/>
      <c r="K36" s="43"/>
      <c r="L36" s="45"/>
      <c r="M36" s="44"/>
      <c r="N36" s="45"/>
    </row>
    <row r="37" spans="1:14" ht="32.25" customHeight="1">
      <c r="A37" s="38"/>
      <c r="B37" s="39"/>
      <c r="C37" s="40"/>
      <c r="D37" s="41"/>
      <c r="E37" s="14"/>
      <c r="F37" s="37"/>
      <c r="G37" s="37"/>
      <c r="H37" s="37"/>
      <c r="I37" s="37"/>
      <c r="J37" s="42"/>
      <c r="K37" s="43"/>
      <c r="L37" s="45"/>
      <c r="M37" s="44"/>
      <c r="N37" s="45"/>
    </row>
    <row r="38" spans="1:14" ht="97.5" customHeight="1">
      <c r="A38" s="83"/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</row>
    <row r="39" spans="1:14" ht="97.5" customHeight="1">
      <c r="A39" s="38"/>
      <c r="B39" s="39"/>
      <c r="C39" s="40"/>
      <c r="D39" s="41"/>
      <c r="E39" s="14"/>
      <c r="F39" s="37"/>
      <c r="G39" s="37"/>
      <c r="H39" s="37"/>
      <c r="I39" s="37"/>
      <c r="J39" s="42"/>
      <c r="K39" s="43"/>
      <c r="L39" s="45"/>
      <c r="M39" s="44"/>
      <c r="N39" s="45"/>
    </row>
    <row r="40" spans="1:14" ht="97.5" customHeight="1">
      <c r="A40" s="38"/>
      <c r="B40" s="39"/>
      <c r="C40" s="40"/>
      <c r="D40" s="41"/>
      <c r="E40" s="14"/>
      <c r="F40" s="37"/>
      <c r="G40" s="37"/>
      <c r="H40" s="37"/>
      <c r="I40" s="37"/>
      <c r="J40" s="42"/>
      <c r="K40" s="43"/>
      <c r="L40" s="45"/>
      <c r="M40" s="44"/>
      <c r="N40" s="45"/>
    </row>
    <row r="41" spans="1:14" ht="32.25" customHeight="1">
      <c r="A41" s="38"/>
      <c r="B41" s="39"/>
      <c r="C41" s="40"/>
      <c r="D41" s="41"/>
      <c r="E41" s="14"/>
      <c r="F41" s="37"/>
      <c r="G41" s="37"/>
      <c r="H41" s="37"/>
      <c r="I41" s="37"/>
      <c r="J41" s="42"/>
      <c r="K41" s="43"/>
      <c r="L41" s="45"/>
      <c r="M41" s="44"/>
      <c r="N41" s="45"/>
    </row>
    <row r="42" spans="1:14" ht="97.5" customHeight="1">
      <c r="A42" s="83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</row>
    <row r="43" spans="1:14" ht="97.5" customHeight="1">
      <c r="A43" s="38"/>
      <c r="B43" s="39"/>
      <c r="C43" s="40"/>
      <c r="D43" s="41"/>
      <c r="E43" s="14"/>
      <c r="F43" s="37"/>
      <c r="G43" s="37"/>
      <c r="H43" s="37"/>
      <c r="I43" s="37"/>
      <c r="J43" s="42"/>
      <c r="K43" s="43"/>
      <c r="L43" s="45"/>
      <c r="M43" s="44"/>
      <c r="N43" s="45"/>
    </row>
    <row r="44" spans="1:14" ht="20.45" customHeight="1">
      <c r="A44" s="38"/>
      <c r="B44" s="39"/>
      <c r="C44" s="40"/>
      <c r="D44" s="41"/>
      <c r="E44" s="14"/>
      <c r="F44" s="37"/>
      <c r="G44" s="37"/>
      <c r="H44" s="37"/>
      <c r="I44" s="37"/>
      <c r="J44" s="42"/>
      <c r="K44" s="43"/>
      <c r="L44" s="45"/>
      <c r="M44" s="44"/>
      <c r="N44" s="45"/>
    </row>
    <row r="45" spans="1:14" ht="47.25" customHeight="1">
      <c r="H45" s="48"/>
      <c r="I45" s="48"/>
      <c r="J45" s="48"/>
      <c r="K45" s="48"/>
    </row>
    <row r="46" spans="1:14" ht="47.25" hidden="1" customHeight="1">
      <c r="E46" s="14"/>
      <c r="F46" s="32"/>
      <c r="G46" s="32"/>
      <c r="H46" s="32"/>
      <c r="I46" s="32"/>
      <c r="J46" s="32"/>
      <c r="K46" s="32"/>
    </row>
    <row r="47" spans="1:14" ht="47.25" customHeight="1">
      <c r="E47" s="14"/>
      <c r="F47" s="16"/>
      <c r="G47" s="32"/>
      <c r="H47" s="32"/>
      <c r="I47" s="33"/>
      <c r="J47" s="33"/>
      <c r="K47" s="32"/>
      <c r="M47" s="10"/>
    </row>
    <row r="48" spans="1:14" ht="47.25" customHeight="1">
      <c r="E48" s="14"/>
      <c r="F48" s="33"/>
      <c r="G48" s="32"/>
      <c r="H48" s="32"/>
      <c r="I48" s="33"/>
      <c r="J48" s="32"/>
      <c r="K48" s="32"/>
      <c r="M48" s="34"/>
    </row>
    <row r="49" spans="5:13" ht="47.25" customHeight="1">
      <c r="E49" s="14"/>
      <c r="F49" s="32"/>
      <c r="G49" s="32"/>
      <c r="H49" s="32"/>
      <c r="I49" s="32"/>
      <c r="J49" s="32"/>
      <c r="K49" s="32"/>
      <c r="M49" s="34"/>
    </row>
    <row r="50" spans="5:13" ht="47.25" customHeight="1">
      <c r="E50" s="14"/>
      <c r="F50" s="33"/>
      <c r="G50" s="32"/>
      <c r="H50" s="32"/>
      <c r="I50" s="33"/>
      <c r="J50" s="32"/>
      <c r="K50" s="32"/>
    </row>
    <row r="51" spans="5:13" ht="47.25" customHeight="1">
      <c r="E51" s="14"/>
      <c r="F51" s="32"/>
      <c r="G51" s="32"/>
      <c r="H51" s="32"/>
      <c r="I51" s="32"/>
      <c r="J51" s="32"/>
      <c r="K51" s="32"/>
    </row>
    <row r="52" spans="5:13" ht="47.25" customHeight="1"/>
    <row r="53" spans="5:13" ht="47.25" customHeight="1"/>
    <row r="54" spans="5:13" ht="47.25" customHeight="1"/>
    <row r="55" spans="5:13" ht="47.25" customHeight="1"/>
    <row r="56" spans="5:13" ht="47.25" customHeight="1"/>
    <row r="57" spans="5:13" ht="47.25" hidden="1" customHeight="1"/>
  </sheetData>
  <mergeCells count="6">
    <mergeCell ref="A35:N35"/>
    <mergeCell ref="A38:N38"/>
    <mergeCell ref="A42:N42"/>
    <mergeCell ref="A4:L4"/>
    <mergeCell ref="A3:N3"/>
    <mergeCell ref="A22:N22"/>
  </mergeCells>
  <printOptions horizontalCentered="1"/>
  <pageMargins left="3.937007874015748E-2" right="3.937007874015748E-2" top="0.15748031496062992" bottom="0.74803149606299213" header="0.31496062992125984" footer="0.31496062992125984"/>
  <pageSetup paperSize="9" scale="3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215AB14638FF4F90A4EEE6C3B10DF6" ma:contentTypeVersion="11" ma:contentTypeDescription="Utwórz nowy dokument." ma:contentTypeScope="" ma:versionID="81d9a73e107f2a0476bcfe601b60233f">
  <xsd:schema xmlns:xsd="http://www.w3.org/2001/XMLSchema" xmlns:xs="http://www.w3.org/2001/XMLSchema" xmlns:p="http://schemas.microsoft.com/office/2006/metadata/properties" xmlns:ns2="13e258df-16cb-4507-b678-b498e48e58c8" xmlns:ns3="153e0a85-a7de-4c25-b915-33607e7cdfca" targetNamespace="http://schemas.microsoft.com/office/2006/metadata/properties" ma:root="true" ma:fieldsID="c02a19f09efdcb33f5297a8d05e6306c" ns2:_="" ns3:_="">
    <xsd:import namespace="13e258df-16cb-4507-b678-b498e48e58c8"/>
    <xsd:import namespace="153e0a85-a7de-4c25-b915-33607e7cd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258df-16cb-4507-b678-b498e48e5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e0a85-a7de-4c25-b915-33607e7cd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E107F5-7645-4A07-9DF1-EE7C568BAC4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3F37A8A-9C62-487B-AF32-E8014E75DB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8902D0-D982-4AB4-92B9-B5F4C9257E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e258df-16cb-4507-b678-b498e48e58c8"/>
    <ds:schemaRef ds:uri="153e0a85-a7de-4c25-b915-33607e7cd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6.2 tkanka</vt:lpstr>
      <vt:lpstr>kurs</vt:lpstr>
      <vt:lpstr>'6.2 tkanka'!Obszar_wydruku</vt:lpstr>
      <vt:lpstr>'6.2 tkanka'!Tytuły_wydruku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Ostałowski Piotr</dc:creator>
  <cp:keywords/>
  <dc:description/>
  <cp:lastModifiedBy>Wioletta</cp:lastModifiedBy>
  <cp:revision/>
  <dcterms:created xsi:type="dcterms:W3CDTF">2016-04-12T10:40:23Z</dcterms:created>
  <dcterms:modified xsi:type="dcterms:W3CDTF">2021-04-26T13:38:44Z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0x01010071215AB14638FF4F90A4EEE6C3B10DF6</vt:lpwstr>
  </property>
  <property fmtid="{D5CDD505-2E9C-101B-9397-08002B2CF9AE}" pid="3" name="Order">
    <vt:r8>20789800</vt:r8>
  </property>
</Properties>
</file>