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RIT" sheetId="2" r:id="rId1"/>
  </sheets>
  <definedNames>
    <definedName name="kurs">'6.2 RIT'!$E$90</definedName>
    <definedName name="_xlnm.Print_Area" localSheetId="0">'6.2 RIT'!$A$1:$N$18</definedName>
    <definedName name="_xlnm.Print_Titles" localSheetId="0">'6.2 RIT'!$3:$4</definedName>
  </definedNames>
  <calcPr calcId="125725" concurrentCalc="0"/>
</workbook>
</file>

<file path=xl/calcChain.xml><?xml version="1.0" encoding="utf-8"?>
<calcChain xmlns="http://schemas.openxmlformats.org/spreadsheetml/2006/main">
  <c r="G15" i="2"/>
  <c r="I15"/>
  <c r="J15"/>
  <c r="F15"/>
  <c r="L14"/>
  <c r="L13"/>
  <c r="H13"/>
  <c r="H6"/>
  <c r="H7"/>
  <c r="H8"/>
  <c r="H9"/>
  <c r="H10"/>
  <c r="H11"/>
  <c r="H12"/>
  <c r="H5"/>
  <c r="L6"/>
  <c r="L7"/>
  <c r="L8"/>
  <c r="L9"/>
  <c r="L10"/>
  <c r="L11"/>
  <c r="L12"/>
  <c r="L5"/>
  <c r="H15"/>
</calcChain>
</file>

<file path=xl/sharedStrings.xml><?xml version="1.0" encoding="utf-8"?>
<sst xmlns="http://schemas.openxmlformats.org/spreadsheetml/2006/main" count="112" uniqueCount="67">
  <si>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</si>
  <si>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</si>
  <si>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</si>
  <si>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</si>
  <si>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</si>
  <si>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</si>
  <si>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</si>
  <si>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</si>
  <si>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</si>
  <si>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</si>
  <si>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</si>
  <si>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</si>
  <si>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</si>
  <si>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</si>
  <si>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</si>
  <si>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</si>
  <si>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</si>
  <si>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</si>
  <si>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</si>
  <si>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</si>
  <si>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</si>
  <si>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</si>
  <si>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</si>
  <si>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</si>
  <si>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</si>
  <si>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</si>
  <si>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</si>
  <si>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</si>
  <si>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</si>
  <si>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</si>
  <si>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</si>
  <si>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</si>
  <si>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</si>
  <si>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Projekty, które uzyskały wymaganą liczbę punktów i zostały skierowane do dofinansowania</t>
  </si>
  <si>
    <t>*** poniżej progu punktowego zamieszczane są projekty, które uzyskały wymagane minumum punktowe, jednak ze względu na ustaloną kwotę alokacji nie mogą zostać skierowane do dofinansowania</t>
  </si>
  <si>
    <t>055</t>
  </si>
  <si>
    <t>RPMA.06.02.00-14-8245/17</t>
  </si>
  <si>
    <t>RPMA.06.02.00-14-8039/17</t>
  </si>
  <si>
    <t>RPMA.06.02.00-14-8049/17</t>
  </si>
  <si>
    <t>RPMA.06.02.00-14-8521/17</t>
  </si>
  <si>
    <t>RPMA.06.02.00-14-8483/17</t>
  </si>
  <si>
    <t>RPMA.06.02.00-14-8251/17</t>
  </si>
  <si>
    <t>RPMA.06.02.00-14-8522/17</t>
  </si>
  <si>
    <t>RPMA.06.02.00-14-8262/17</t>
  </si>
  <si>
    <t>Miasto Maków Mazowiecki</t>
  </si>
  <si>
    <t>Gmina Miejska Ciechanów</t>
  </si>
  <si>
    <t>Gmina Miasta Radomia</t>
  </si>
  <si>
    <t>Gmina Miasto Pionki</t>
  </si>
  <si>
    <t>Powiat Przasnyski</t>
  </si>
  <si>
    <t>Gmina Zwoleń</t>
  </si>
  <si>
    <t>Miasto i Gmina Gąbin</t>
  </si>
  <si>
    <t>Miasto Dwóch Kultur – rewitalizacja Centrum Starego Miasta</t>
  </si>
  <si>
    <t>Rewitalizacja obszarów zmarginalizowanych przez przywrócenie i nadanie nowych funkcji społeczno- gospodarczych części obszaru dzielnicy ,,BLOKI" w Ciechanowie oraz ożywienie zmarginalizowanego obszaru pasażu im. Marii Konopnickiej w centrum Ciechanowa poprzez przywrócenie wartości historycznych i kulturowych oraz nadanie nowych funkcji społeczno- gospodarczych</t>
  </si>
  <si>
    <t>Rewitalizacja nieruchomości przy ul. Rwańska 2/Rynek 15 oraz Rwańska 4/Rynek 14/Grodzka1 wraz z zagospodarowaniem placu Rynku - etap 1</t>
  </si>
  <si>
    <t>Modernizacja infrastruktury nad Stawem Górnym w Pionkach szansą na eliminację zjawisk kryzysowych oraz ożywienie społeczno-gospodarcze</t>
  </si>
  <si>
    <t>CENTRUM AKTYWIZACJI BIZNESU - Remont i przebudowa z rozbudową budynku Starostwa Powiatowego w Przasnyszu z dostosowaniem jego części do wspomagania przedsiębiorczości oraz polepszenia obsługi procesów inwestycyjnych</t>
  </si>
  <si>
    <t>Edukacyjny Inkubator Przedsiębiorczości w Zdziwóju Nowym i Zdziwóju Starym jako sposób na rewitalizację terenów wysiedlanych przez niemieckiego okupanta w czasie II Wojny Światowej</t>
  </si>
  <si>
    <t>Wzrost dostępności oraz rozwój zasobów kulturowych poprzez  rozbudowę
 i przebudowę zabytkowego kina „Świt” w Zwoleniu</t>
  </si>
  <si>
    <t>Rewitalizacja najstarszej części Gąbina</t>
  </si>
  <si>
    <t>RPMA.06.02.00-14-8264/17</t>
  </si>
  <si>
    <t>Przebudowa i zagospodarowanie nieruchomości przy ul. Radomskiej 7 w Pionkach szansą na aktywizację i integrację społeczną</t>
  </si>
  <si>
    <t>Województwo Mazowieckie</t>
  </si>
  <si>
    <t>RPMA.06.02.00-14-8022/17</t>
  </si>
  <si>
    <t>Aktywizacja społeczno - gospodarcza zmarginalizowanych śródmiejskich przestrzeni miasta Płocka</t>
  </si>
  <si>
    <t>Gmina - Miasto Płock</t>
  </si>
  <si>
    <t>Projekt wybrany do dofinansowania po zwiększeniu alokacji</t>
  </si>
  <si>
    <t>Lista ocenionych projektów, które spełniły kryteria wyboru projektów i uzyskały kolejno największą liczbę punktów, złożonych w ramach konkursu RPMA.06.02.00-IP.01-14-034/16,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na lata 2014-20201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</si>
</sst>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/>
    </xf>
    <xf numFmtId="49" fontId="18" fillId="34" borderId="14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vertical="center"/>
    </xf>
    <xf numFmtId="49" fontId="18" fillId="33" borderId="13" xfId="0" applyNumberFormat="1" applyFont="1" applyFill="1" applyBorder="1" applyAlignment="1">
      <alignment vertical="center" wrapText="1"/>
    </xf>
    <xf numFmtId="0" fontId="18" fillId="33" borderId="13" xfId="0" applyFont="1" applyFill="1" applyBorder="1" applyAlignment="1">
      <alignment vertical="center" wrapText="1"/>
    </xf>
    <xf numFmtId="164" fontId="18" fillId="33" borderId="13" xfId="0" applyNumberFormat="1" applyFont="1" applyFill="1" applyBorder="1" applyAlignment="1">
      <alignment vertical="center"/>
    </xf>
    <xf numFmtId="165" fontId="18" fillId="33" borderId="13" xfId="0" applyNumberFormat="1" applyFont="1" applyFill="1" applyBorder="1" applyAlignment="1">
      <alignment vertical="center"/>
    </xf>
    <xf numFmtId="2" fontId="18" fillId="33" borderId="13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vertical="center" wrapText="1"/>
    </xf>
    <xf numFmtId="49" fontId="21" fillId="33" borderId="13" xfId="0" applyNumberFormat="1" applyFont="1" applyFill="1" applyBorder="1" applyAlignment="1">
      <alignment horizontal="center" vertical="center" wrapText="1"/>
    </xf>
    <xf numFmtId="49" fontId="21" fillId="33" borderId="13" xfId="0" applyNumberFormat="1" applyFont="1" applyFill="1" applyBorder="1" applyAlignment="1">
      <alignment vertical="center"/>
    </xf>
    <xf numFmtId="0" fontId="21" fillId="33" borderId="13" xfId="0" applyFont="1" applyFill="1" applyBorder="1" applyAlignment="1">
      <alignment vertical="center" wrapText="1"/>
    </xf>
    <xf numFmtId="164" fontId="21" fillId="33" borderId="13" xfId="0" applyNumberFormat="1" applyFont="1" applyFill="1" applyBorder="1" applyAlignment="1">
      <alignment vertical="center"/>
    </xf>
    <xf numFmtId="2" fontId="21" fillId="33" borderId="13" xfId="0" applyNumberFormat="1" applyFont="1" applyFill="1" applyBorder="1" applyAlignment="1">
      <alignment horizontal="center" vertical="center" wrapText="1"/>
    </xf>
    <xf numFmtId="10" fontId="21" fillId="33" borderId="10" xfId="1" applyNumberFormat="1" applyFont="1" applyFill="1" applyBorder="1" applyAlignment="1">
      <alignment horizontal="center" vertical="center"/>
    </xf>
    <xf numFmtId="49" fontId="21" fillId="33" borderId="10" xfId="1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0" fontId="18" fillId="35" borderId="13" xfId="0" applyFont="1" applyFill="1" applyBorder="1" applyAlignment="1">
      <alignment vertical="center" wrapText="1"/>
    </xf>
    <xf numFmtId="164" fontId="18" fillId="35" borderId="13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2" fontId="18" fillId="0" borderId="13" xfId="0" applyNumberFormat="1" applyFont="1" applyFill="1" applyBorder="1" applyAlignment="1">
      <alignment horizontal="center" vertical="center" wrapText="1"/>
    </xf>
    <xf numFmtId="49" fontId="22" fillId="35" borderId="12" xfId="0" applyNumberFormat="1" applyFont="1" applyFill="1" applyBorder="1" applyAlignment="1">
      <alignment horizontal="center" vertical="center" wrapText="1"/>
    </xf>
    <xf numFmtId="49" fontId="22" fillId="35" borderId="13" xfId="0" applyNumberFormat="1" applyFont="1" applyFill="1" applyBorder="1" applyAlignment="1">
      <alignment horizontal="center" vertical="center" wrapText="1"/>
    </xf>
    <xf numFmtId="49" fontId="22" fillId="35" borderId="13" xfId="0" applyNumberFormat="1" applyFont="1" applyFill="1" applyBorder="1" applyAlignment="1">
      <alignment horizontal="center" vertical="center"/>
    </xf>
    <xf numFmtId="2" fontId="22" fillId="35" borderId="13" xfId="0" applyNumberFormat="1" applyFont="1" applyFill="1" applyBorder="1" applyAlignment="1">
      <alignment horizontal="center" vertical="center" wrapText="1"/>
    </xf>
    <xf numFmtId="10" fontId="22" fillId="35" borderId="10" xfId="1" applyNumberFormat="1" applyFont="1" applyFill="1" applyBorder="1" applyAlignment="1">
      <alignment horizontal="center" vertical="center"/>
    </xf>
    <xf numFmtId="49" fontId="22" fillId="35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0" fontId="23" fillId="33" borderId="10" xfId="1" applyNumberFormat="1" applyFont="1" applyFill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/>
    </xf>
    <xf numFmtId="0" fontId="20" fillId="34" borderId="15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18" fillId="35" borderId="0" xfId="0" applyNumberFormat="1" applyFont="1" applyFill="1" applyBorder="1" applyAlignment="1">
      <alignment horizontal="left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showGridLines="0" tabSelected="1" view="pageBreakPreview" zoomScaleNormal="70" zoomScaleSheetLayoutView="100" workbookViewId="0">
      <pane ySplit="4" topLeftCell="A5" activePane="bottomLeft" state="frozen"/>
      <selection activeCell="D1" sqref="D1"/>
      <selection pane="bottomLeft" activeCell="D16" sqref="D16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7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48" customHeight="1">
      <c r="A1" s="68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1"/>
    </row>
    <row r="2" spans="1:15" ht="34.5" customHeight="1">
      <c r="A2" s="65" t="s">
        <v>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  <c r="M2" s="16"/>
      <c r="N2" s="16"/>
      <c r="O2" s="1"/>
    </row>
    <row r="3" spans="1:15" ht="75">
      <c r="A3" s="17" t="s">
        <v>17</v>
      </c>
      <c r="B3" s="17" t="s">
        <v>21</v>
      </c>
      <c r="C3" s="17" t="s">
        <v>18</v>
      </c>
      <c r="D3" s="17" t="s">
        <v>0</v>
      </c>
      <c r="E3" s="17" t="s">
        <v>2</v>
      </c>
      <c r="F3" s="17" t="s">
        <v>30</v>
      </c>
      <c r="G3" s="17" t="s">
        <v>1</v>
      </c>
      <c r="H3" s="17" t="s">
        <v>22</v>
      </c>
      <c r="I3" s="17" t="s">
        <v>23</v>
      </c>
      <c r="J3" s="17" t="s">
        <v>24</v>
      </c>
      <c r="K3" s="17" t="s">
        <v>20</v>
      </c>
      <c r="L3" s="18" t="s">
        <v>31</v>
      </c>
      <c r="M3" s="18" t="s">
        <v>29</v>
      </c>
      <c r="N3" s="17" t="s">
        <v>25</v>
      </c>
      <c r="O3" s="1"/>
    </row>
    <row r="4" spans="1:15" ht="26.45" customHeight="1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20" t="s">
        <v>15</v>
      </c>
      <c r="N4" s="19" t="s">
        <v>16</v>
      </c>
    </row>
    <row r="5" spans="1:15" ht="83.25" customHeight="1">
      <c r="A5" s="15" t="s">
        <v>3</v>
      </c>
      <c r="B5" s="21" t="s">
        <v>26</v>
      </c>
      <c r="C5" s="22" t="s">
        <v>36</v>
      </c>
      <c r="D5" s="24" t="s">
        <v>51</v>
      </c>
      <c r="E5" s="24" t="s">
        <v>44</v>
      </c>
      <c r="F5" s="25">
        <v>10639611.720000001</v>
      </c>
      <c r="G5" s="25">
        <v>10061511.720000001</v>
      </c>
      <c r="H5" s="25">
        <f>SUM(I5,J5)</f>
        <v>7034002.8300000001</v>
      </c>
      <c r="I5" s="25">
        <v>5524776.0800000001</v>
      </c>
      <c r="J5" s="26">
        <v>1509226.75</v>
      </c>
      <c r="K5" s="27">
        <v>54</v>
      </c>
      <c r="L5" s="28">
        <f>K5/55</f>
        <v>0.98181818181818181</v>
      </c>
      <c r="M5" s="29" t="s">
        <v>35</v>
      </c>
      <c r="N5" s="63" t="s">
        <v>27</v>
      </c>
    </row>
    <row r="6" spans="1:15" ht="86.25" customHeight="1">
      <c r="A6" s="9" t="s">
        <v>4</v>
      </c>
      <c r="B6" s="10" t="s">
        <v>26</v>
      </c>
      <c r="C6" s="6" t="s">
        <v>37</v>
      </c>
      <c r="D6" s="42" t="s">
        <v>52</v>
      </c>
      <c r="E6" s="7" t="s">
        <v>45</v>
      </c>
      <c r="F6" s="8">
        <v>8676524.0500000007</v>
      </c>
      <c r="G6" s="8">
        <v>8107034.0499999998</v>
      </c>
      <c r="H6" s="8">
        <f t="shared" ref="H6:H12" si="0">SUM(I6,J6)</f>
        <v>7701682.3399999999</v>
      </c>
      <c r="I6" s="8">
        <v>6485627.2400000002</v>
      </c>
      <c r="J6" s="5">
        <v>1216055.1000000001</v>
      </c>
      <c r="K6" s="30">
        <v>49</v>
      </c>
      <c r="L6" s="50">
        <f t="shared" ref="L6:L12" si="1">K6/55</f>
        <v>0.89090909090909087</v>
      </c>
      <c r="M6" s="14" t="s">
        <v>35</v>
      </c>
      <c r="N6" s="64" t="s">
        <v>27</v>
      </c>
    </row>
    <row r="7" spans="1:15" ht="47.25" customHeight="1">
      <c r="A7" s="15" t="s">
        <v>5</v>
      </c>
      <c r="B7" s="21" t="s">
        <v>26</v>
      </c>
      <c r="C7" s="22" t="s">
        <v>38</v>
      </c>
      <c r="D7" s="23" t="s">
        <v>53</v>
      </c>
      <c r="E7" s="24" t="s">
        <v>46</v>
      </c>
      <c r="F7" s="25">
        <v>43319050.729999997</v>
      </c>
      <c r="G7" s="25">
        <v>24416433.809999999</v>
      </c>
      <c r="H7" s="25">
        <f t="shared" si="0"/>
        <v>23195612.109999999</v>
      </c>
      <c r="I7" s="25">
        <v>19533147.039999999</v>
      </c>
      <c r="J7" s="26">
        <v>3662465.07</v>
      </c>
      <c r="K7" s="27">
        <v>44.5</v>
      </c>
      <c r="L7" s="28">
        <f t="shared" si="1"/>
        <v>0.80909090909090908</v>
      </c>
      <c r="M7" s="29" t="s">
        <v>35</v>
      </c>
      <c r="N7" s="63" t="s">
        <v>27</v>
      </c>
    </row>
    <row r="8" spans="1:15" ht="75.75" customHeight="1">
      <c r="A8" s="9" t="s">
        <v>6</v>
      </c>
      <c r="B8" s="10" t="s">
        <v>26</v>
      </c>
      <c r="C8" s="6" t="s">
        <v>39</v>
      </c>
      <c r="D8" s="42" t="s">
        <v>54</v>
      </c>
      <c r="E8" s="7" t="s">
        <v>47</v>
      </c>
      <c r="F8" s="8">
        <v>6045104.3799999999</v>
      </c>
      <c r="G8" s="8">
        <v>5653654.3799999999</v>
      </c>
      <c r="H8" s="8">
        <f t="shared" si="0"/>
        <v>5370971.6500000004</v>
      </c>
      <c r="I8" s="8">
        <v>4522923.5</v>
      </c>
      <c r="J8" s="5">
        <v>848048.15</v>
      </c>
      <c r="K8" s="30">
        <v>44</v>
      </c>
      <c r="L8" s="50">
        <f t="shared" si="1"/>
        <v>0.8</v>
      </c>
      <c r="M8" s="14" t="s">
        <v>35</v>
      </c>
      <c r="N8" s="64" t="s">
        <v>27</v>
      </c>
    </row>
    <row r="9" spans="1:15" ht="76.5" customHeight="1">
      <c r="A9" s="15" t="s">
        <v>7</v>
      </c>
      <c r="B9" s="21" t="s">
        <v>26</v>
      </c>
      <c r="C9" s="22" t="s">
        <v>40</v>
      </c>
      <c r="D9" s="23" t="s">
        <v>55</v>
      </c>
      <c r="E9" s="24" t="s">
        <v>48</v>
      </c>
      <c r="F9" s="25">
        <v>7699999.3799999999</v>
      </c>
      <c r="G9" s="25">
        <v>7699999.3799999999</v>
      </c>
      <c r="H9" s="25">
        <f t="shared" si="0"/>
        <v>7314999.4100000001</v>
      </c>
      <c r="I9" s="25">
        <v>6159999.5</v>
      </c>
      <c r="J9" s="26">
        <v>1154999.9099999999</v>
      </c>
      <c r="K9" s="27">
        <v>42</v>
      </c>
      <c r="L9" s="28">
        <f t="shared" si="1"/>
        <v>0.76363636363636367</v>
      </c>
      <c r="M9" s="29" t="s">
        <v>35</v>
      </c>
      <c r="N9" s="63" t="s">
        <v>27</v>
      </c>
    </row>
    <row r="10" spans="1:15" ht="69.75" customHeight="1">
      <c r="A10" s="9" t="s">
        <v>8</v>
      </c>
      <c r="B10" s="10" t="s">
        <v>26</v>
      </c>
      <c r="C10" s="6" t="s">
        <v>41</v>
      </c>
      <c r="D10" s="11" t="s">
        <v>56</v>
      </c>
      <c r="E10" s="7" t="s">
        <v>48</v>
      </c>
      <c r="F10" s="8">
        <v>13870332.550000001</v>
      </c>
      <c r="G10" s="8">
        <v>13870332.550000001</v>
      </c>
      <c r="H10" s="8">
        <f t="shared" si="0"/>
        <v>13176815.919999998</v>
      </c>
      <c r="I10" s="8">
        <v>11096266.039999999</v>
      </c>
      <c r="J10" s="5">
        <v>2080549.88</v>
      </c>
      <c r="K10" s="30">
        <v>42</v>
      </c>
      <c r="L10" s="50">
        <f t="shared" si="1"/>
        <v>0.76363636363636367</v>
      </c>
      <c r="M10" s="14" t="s">
        <v>35</v>
      </c>
      <c r="N10" s="64" t="s">
        <v>27</v>
      </c>
    </row>
    <row r="11" spans="1:15" ht="47.25" customHeight="1">
      <c r="A11" s="15" t="s">
        <v>9</v>
      </c>
      <c r="B11" s="21" t="s">
        <v>26</v>
      </c>
      <c r="C11" s="22" t="s">
        <v>42</v>
      </c>
      <c r="D11" s="23" t="s">
        <v>57</v>
      </c>
      <c r="E11" s="24" t="s">
        <v>49</v>
      </c>
      <c r="F11" s="25">
        <v>6336209.4100000001</v>
      </c>
      <c r="G11" s="25">
        <v>6035495.7599999998</v>
      </c>
      <c r="H11" s="25">
        <f t="shared" si="0"/>
        <v>5733720.96</v>
      </c>
      <c r="I11" s="25">
        <v>4828396.5999999996</v>
      </c>
      <c r="J11" s="26">
        <v>905324.36</v>
      </c>
      <c r="K11" s="27">
        <v>40</v>
      </c>
      <c r="L11" s="28">
        <f t="shared" si="1"/>
        <v>0.72727272727272729</v>
      </c>
      <c r="M11" s="29" t="s">
        <v>35</v>
      </c>
      <c r="N11" s="63" t="s">
        <v>27</v>
      </c>
    </row>
    <row r="12" spans="1:15" ht="47.25" customHeight="1">
      <c r="A12" s="9" t="s">
        <v>10</v>
      </c>
      <c r="B12" s="10" t="s">
        <v>26</v>
      </c>
      <c r="C12" s="6" t="s">
        <v>43</v>
      </c>
      <c r="D12" s="11" t="s">
        <v>58</v>
      </c>
      <c r="E12" s="7" t="s">
        <v>50</v>
      </c>
      <c r="F12" s="8">
        <v>3789769.36</v>
      </c>
      <c r="G12" s="8">
        <v>3365103.74</v>
      </c>
      <c r="H12" s="8">
        <f t="shared" si="0"/>
        <v>3196848.5500000003</v>
      </c>
      <c r="I12" s="8">
        <v>2692082.99</v>
      </c>
      <c r="J12" s="5">
        <v>504765.56</v>
      </c>
      <c r="K12" s="30">
        <v>38.5</v>
      </c>
      <c r="L12" s="50">
        <f t="shared" si="1"/>
        <v>0.7</v>
      </c>
      <c r="M12" s="14" t="s">
        <v>35</v>
      </c>
      <c r="N12" s="64" t="s">
        <v>27</v>
      </c>
    </row>
    <row r="13" spans="1:15" ht="59.25" customHeight="1">
      <c r="A13" s="15" t="s">
        <v>11</v>
      </c>
      <c r="B13" s="43" t="s">
        <v>26</v>
      </c>
      <c r="C13" s="44" t="s">
        <v>59</v>
      </c>
      <c r="D13" s="45" t="s">
        <v>60</v>
      </c>
      <c r="E13" s="45" t="s">
        <v>61</v>
      </c>
      <c r="F13" s="46">
        <v>4815711.43</v>
      </c>
      <c r="G13" s="46">
        <v>4627295.01</v>
      </c>
      <c r="H13" s="46">
        <f>SUM(I13,J13)</f>
        <v>4395930</v>
      </c>
      <c r="I13" s="46">
        <v>3701836</v>
      </c>
      <c r="J13" s="46">
        <v>694094</v>
      </c>
      <c r="K13" s="47">
        <v>36</v>
      </c>
      <c r="L13" s="48">
        <f>K13/55</f>
        <v>0.65454545454545454</v>
      </c>
      <c r="M13" s="49" t="s">
        <v>35</v>
      </c>
      <c r="N13" s="63" t="s">
        <v>27</v>
      </c>
    </row>
    <row r="14" spans="1:15" ht="66" customHeight="1">
      <c r="A14" s="9" t="s">
        <v>12</v>
      </c>
      <c r="B14" s="10" t="s">
        <v>26</v>
      </c>
      <c r="C14" s="6" t="s">
        <v>62</v>
      </c>
      <c r="D14" s="7" t="s">
        <v>63</v>
      </c>
      <c r="E14" s="7" t="s">
        <v>64</v>
      </c>
      <c r="F14" s="8">
        <v>37812232.57</v>
      </c>
      <c r="G14" s="8">
        <v>24994443.800000001</v>
      </c>
      <c r="H14" s="8">
        <v>23744721.609999999</v>
      </c>
      <c r="I14" s="8">
        <v>19995555.039999999</v>
      </c>
      <c r="J14" s="8">
        <v>3749166.57</v>
      </c>
      <c r="K14" s="55">
        <v>35</v>
      </c>
      <c r="L14" s="12">
        <f>K14/55</f>
        <v>0.63636363636363635</v>
      </c>
      <c r="M14" s="14" t="s">
        <v>35</v>
      </c>
      <c r="N14" s="62" t="s">
        <v>65</v>
      </c>
    </row>
    <row r="15" spans="1:15" ht="48.75" customHeight="1">
      <c r="A15" s="56" t="s">
        <v>27</v>
      </c>
      <c r="B15" s="57" t="s">
        <v>27</v>
      </c>
      <c r="C15" s="58" t="s">
        <v>27</v>
      </c>
      <c r="D15" s="57" t="s">
        <v>27</v>
      </c>
      <c r="E15" s="51" t="s">
        <v>19</v>
      </c>
      <c r="F15" s="52">
        <f>SUM(F5:F14)</f>
        <v>143004545.57999998</v>
      </c>
      <c r="G15" s="52">
        <f t="shared" ref="G15:J15" si="2">SUM(G5:G14)</f>
        <v>108831304.2</v>
      </c>
      <c r="H15" s="52">
        <f t="shared" si="2"/>
        <v>100865305.38</v>
      </c>
      <c r="I15" s="52">
        <f t="shared" si="2"/>
        <v>84540610.030000001</v>
      </c>
      <c r="J15" s="52">
        <f t="shared" si="2"/>
        <v>16324695.35</v>
      </c>
      <c r="K15" s="59" t="s">
        <v>27</v>
      </c>
      <c r="L15" s="60" t="s">
        <v>27</v>
      </c>
      <c r="M15" s="61" t="s">
        <v>27</v>
      </c>
      <c r="N15" s="60" t="s">
        <v>27</v>
      </c>
    </row>
    <row r="16" spans="1:15" ht="47.25" customHeight="1">
      <c r="E16" s="13"/>
      <c r="F16" s="32"/>
      <c r="G16" s="31"/>
      <c r="H16" s="31"/>
      <c r="I16" s="32"/>
      <c r="J16" s="31"/>
      <c r="K16" s="31"/>
      <c r="M16" s="33"/>
    </row>
    <row r="17" spans="1:14" ht="47.25" hidden="1" customHeight="1">
      <c r="E17" s="13"/>
      <c r="F17" s="31"/>
      <c r="G17" s="31"/>
      <c r="H17" s="31"/>
      <c r="I17" s="31"/>
      <c r="J17" s="31"/>
      <c r="K17" s="31"/>
      <c r="M17" s="33"/>
    </row>
    <row r="18" spans="1:14" ht="47.25" customHeight="1">
      <c r="E18" s="13"/>
      <c r="F18" s="32"/>
      <c r="G18" s="31"/>
      <c r="H18" s="31"/>
      <c r="I18" s="32"/>
      <c r="J18" s="31"/>
      <c r="K18" s="31"/>
    </row>
    <row r="19" spans="1:14" ht="47.25" customHeight="1">
      <c r="A19" s="34"/>
      <c r="B19" s="34"/>
      <c r="C19" s="35"/>
      <c r="D19" s="34"/>
      <c r="E19" s="36"/>
      <c r="F19" s="37"/>
      <c r="G19" s="37"/>
      <c r="H19" s="37"/>
      <c r="I19" s="37"/>
      <c r="J19" s="38"/>
      <c r="K19" s="39"/>
      <c r="L19" s="40"/>
      <c r="M19" s="41"/>
      <c r="N19" s="40"/>
    </row>
    <row r="20" spans="1:14" ht="47.2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47.2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4" ht="30" customHeight="1">
      <c r="E22" s="13"/>
      <c r="F22" s="31"/>
      <c r="G22" s="31"/>
      <c r="H22" s="31"/>
      <c r="I22" s="31"/>
      <c r="J22" s="31"/>
      <c r="K22" s="31"/>
    </row>
    <row r="23" spans="1:14" ht="37.5" customHeight="1">
      <c r="E23" s="13"/>
      <c r="F23" s="32"/>
      <c r="G23" s="31"/>
      <c r="H23" s="31"/>
      <c r="I23" s="32"/>
      <c r="J23" s="31"/>
      <c r="K23" s="31"/>
      <c r="M23" s="33"/>
    </row>
    <row r="24" spans="1:14" ht="32.25" customHeight="1">
      <c r="E24" s="13"/>
      <c r="F24" s="31"/>
      <c r="G24" s="31"/>
      <c r="H24" s="31"/>
      <c r="I24" s="31"/>
      <c r="J24" s="31"/>
      <c r="K24" s="31"/>
      <c r="M24" s="33"/>
    </row>
    <row r="25" spans="1:14" ht="47.25" customHeight="1">
      <c r="E25" s="13"/>
      <c r="F25" s="32"/>
      <c r="G25" s="31"/>
      <c r="H25" s="31"/>
      <c r="I25" s="32"/>
      <c r="J25" s="31"/>
      <c r="K25" s="31"/>
    </row>
    <row r="26" spans="1:14" ht="47.25" customHeight="1">
      <c r="E26" s="13"/>
      <c r="F26" s="31"/>
      <c r="G26" s="31"/>
      <c r="H26" s="31"/>
      <c r="I26" s="31"/>
      <c r="J26" s="31"/>
      <c r="K26" s="31"/>
    </row>
    <row r="27" spans="1:14" ht="47.25" hidden="1" customHeight="1">
      <c r="A27" s="72" t="s">
        <v>28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0" hidden="1" customHeight="1">
      <c r="A28" s="71" t="s">
        <v>32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4" ht="0" hidden="1" customHeight="1">
      <c r="A29" s="53" t="s">
        <v>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4"/>
      <c r="M29" s="54"/>
      <c r="N29" s="54"/>
    </row>
    <row r="30" spans="1:14" ht="0" hidden="1" customHeight="1"/>
    <row r="31" spans="1:14" ht="0" hidden="1" customHeight="1"/>
    <row r="32" spans="1:14" ht="0" hidden="1" customHeight="1"/>
    <row r="33" ht="0" hidden="1" customHeight="1"/>
    <row r="34" ht="0" hidden="1" customHeight="1"/>
    <row r="35" ht="0" hidden="1" customHeight="1"/>
    <row r="38" ht="0" hidden="1" customHeight="1"/>
    <row r="39" ht="0" hidden="1" customHeight="1"/>
    <row r="40" ht="0" hidden="1" customHeight="1"/>
    <row r="41" ht="0" hidden="1" customHeight="1"/>
    <row r="42" ht="0" hidden="1" customHeight="1"/>
  </sheetData>
  <mergeCells count="6">
    <mergeCell ref="A2:L2"/>
    <mergeCell ref="A1:N1"/>
    <mergeCell ref="A28:N28"/>
    <mergeCell ref="A27:N27"/>
    <mergeCell ref="A20:N20"/>
    <mergeCell ref="A21:N21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RIT</vt:lpstr>
      <vt:lpstr>kurs</vt:lpstr>
      <vt:lpstr>'6.2 RIT'!Obszar_wydruku</vt:lpstr>
      <vt:lpstr>'6.2 RIT'!Tytuły_wydruku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2018-08-13T06:04:17Z</cp:lastPrinted>
  <dcterms:created xsi:type="dcterms:W3CDTF">2016-04-12T10:40:23Z</dcterms:created>
  <dcterms:modified xsi:type="dcterms:W3CDTF">2018-08-29T08:20:10Z</dcterms:modified>
</cp:coreProperties>
</file>