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 tabRatio="466"/>
  </bookViews>
  <sheets>
    <sheet name="1.2 Zaplecza" sheetId="2" r:id="rId1"/>
  </sheets>
  <definedNames>
    <definedName name="kurs">'1.2 Zaplecza'!$E$94</definedName>
    <definedName name="_xlnm.Print_Area" localSheetId="0">'1.2 Zaplecza'!$A$1:$N$24</definedName>
    <definedName name="_xlnm.Print_Titles" localSheetId="0">'1.2 Zaplecza'!$3:$3</definedName>
  </definedNames>
  <calcPr calcId="125725"/>
</workbook>
</file>

<file path=xl/calcChain.xml><?xml version="1.0" encoding="utf-8"?>
<calcChain xmlns="http://schemas.openxmlformats.org/spreadsheetml/2006/main">
  <c r="I22" i="2"/>
  <c r="H22"/>
  <c r="G22"/>
  <c r="F22"/>
  <c r="L21"/>
  <c r="L6" l="1"/>
  <c r="L7"/>
  <c r="L8"/>
  <c r="L9"/>
  <c r="L10"/>
  <c r="L11"/>
  <c r="L12"/>
  <c r="L13"/>
  <c r="L14"/>
  <c r="L15"/>
  <c r="L16"/>
  <c r="L17"/>
  <c r="L18"/>
  <c r="L19"/>
  <c r="L20"/>
  <c r="L5"/>
  <c r="J22" l="1"/>
</calcChain>
</file>

<file path=xl/sharedStrings.xml><?xml version="1.0" encoding="utf-8"?>
<sst xmlns="http://schemas.openxmlformats.org/spreadsheetml/2006/main" count="161" uniqueCount="92">
  <si>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</si>
  <si>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</si>
  <si>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</si>
  <si>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</si>
  <si>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</si>
  <si>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</si>
  <si>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</si>
  <si>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</si>
  <si>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</si>
  <si>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</si>
  <si>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</si>
  <si>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</si>
  <si>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</si>
  <si>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</si>
  <si>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</si>
  <si>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</si>
  <si>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</si>
  <si>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</si>
  <si>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</si>
  <si>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Lp.</t>
  </si>
  <si>
    <t>Numer RPMA</t>
  </si>
  <si>
    <t xml:space="preserve">SUMA:        </t>
  </si>
  <si>
    <t>Liczba punktów uzyskana przez projekt</t>
  </si>
  <si>
    <t xml:space="preserve">    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</si>
  <si>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</si>
  <si>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</si>
  <si>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</si>
  <si>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</si>
  <si>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</si>
  <si>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</si>
  <si>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</si>
  <si>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 xml:space="preserve">* nie dotyczy EFS </t>
  </si>
  <si>
    <t>Kategoria interwencji</t>
  </si>
  <si>
    <t>Wartość projektu ogółem</t>
  </si>
  <si>
    <t>Procent maksymalnej liczby punktów możliwych do zdobycia *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</si>
  <si>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</si>
  <si>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OST MED sp. z o.o.</t>
  </si>
  <si>
    <t xml:space="preserve">Załącznik do uchwały nr ...................................... Zarządu Województwa Mazowieckiego z dnia .............................. w sprawie zatwierdzenia listy ocenionych projektów, które spełniły kryteria wyboru projektów, złożonych w ramach konkursu RPMA.01.02.00-IP.01-14-029/16, Oś priorytetowa I „Wykorzystanie działalności badawczo-rozwojowej w gospodarce” dla Działania 1.2 „Działalność badawczo-rozwojowa przedsiębiorstw”, Typ projektów: „Tworzenie lub rozwój zaplecza badawczo-rozwojowego ” Regionalnego Programu Operacyjnego Województwa Mazowieckiego na lata 2014-2020.
</t>
  </si>
  <si>
    <t>Projekty, które uzyskały wymaganą liczbę punktów i zostały skierowane do dofinansowania</t>
  </si>
  <si>
    <t>056</t>
  </si>
  <si>
    <t>RPMA.01.02.00-14-7567/17</t>
  </si>
  <si>
    <t>RPMA.01.02.00-14-7574/17</t>
  </si>
  <si>
    <t>RPMA.01.02.00-14-7496/16</t>
  </si>
  <si>
    <t>RPMA.01.02.00-14-7547/17</t>
  </si>
  <si>
    <t>RPMA.01.02.00-14-7555/17</t>
  </si>
  <si>
    <t>RPMA.01.02.00-14-7592/17</t>
  </si>
  <si>
    <t>RPMA.01.02.00-14-7590/17</t>
  </si>
  <si>
    <t>RPMA.01.02.00-14-7430/16</t>
  </si>
  <si>
    <t>RPMA.01.02.00-14-7576/17</t>
  </si>
  <si>
    <t>RPMA.01.02.00-14-7607/17</t>
  </si>
  <si>
    <t>RPMA.01.02.00-14-7608/17</t>
  </si>
  <si>
    <t>RPMA.01.02.00-14-7427/16</t>
  </si>
  <si>
    <t>RPMA.01.02.00-14-7572/17</t>
  </si>
  <si>
    <t>RPMA.01.02.00-14-7591/17</t>
  </si>
  <si>
    <t>RPMA.01.02.00-14-7569/17</t>
  </si>
  <si>
    <t>RPMA.01.02.00-14-7524/17</t>
  </si>
  <si>
    <t>Specjalistyczne laboratorium medyczne w spółce OST MED Sp. z o.o.</t>
  </si>
  <si>
    <t>Budowa laboratorium celem wzrostu aktywności Badawczo-Rozwojowej firmy Pracownia Konstrukcyjna Narzędzi Roman Ziemba</t>
  </si>
  <si>
    <t>ROMAN ZIEMBA PRACOWNIA KONSTRUKCYJNA NARZĘDZI</t>
  </si>
  <si>
    <t>Budowa zaplecza badawczo - rozwojowego w obszarze technologii motoryzacyjnych</t>
  </si>
  <si>
    <t xml:space="preserve">Hanna Niedzielska P.H.U."Niedzielski" s.c. Okręgowa Stacja Kontroli Pojazdów FIRMA DROGOWA "EN-BUD" </t>
  </si>
  <si>
    <t>Laboratorium nowoczesnych powłok w RUBIN S.C.</t>
  </si>
  <si>
    <t>"RUBIN" SPÓŁKA CYWILNA M. ŚNIEGOCKA, B.ŚNIEGOCKA</t>
  </si>
  <si>
    <t>Stworzenie zaplecza badawczo-rozwojowego firmy KROWET w celu opracowania innowacyjnego preparatu energetycznego dla hodowlanych krów wysokowydajnych w gospodarstwach rolnych</t>
  </si>
  <si>
    <t>Anna Wąsowska KROWET</t>
  </si>
  <si>
    <t>Utworzenie zaplecza badawczo - rozwojowego spółki Phoenix Enterprise Sp. z o.o., zorientowanego na prowadzenie prac B+R w obszarze technologii innowacyjnych markiz fotowoltaicznych i innych zastosowań technologii z zakresu BIPV</t>
  </si>
  <si>
    <t>Phoenix Enterprise Sp. z o.o.</t>
  </si>
  <si>
    <t xml:space="preserve">Utworzenie zaplecza badawczo - rozwojowego spółki Enovio Sp. z o.o., zorientowanego na prowadzenie prac B+R w obszarze technologii geoinformacyjnych oraz systemów optoelektronicznych sfery Smart Cities.  </t>
  </si>
  <si>
    <t>Enovio Sp. z o.o.</t>
  </si>
  <si>
    <t>Budowa laboratorium w POLSKIM CENTRUM INNOWACYJNO-WDROŻENIOWYM</t>
  </si>
  <si>
    <t>POLSKIE CENTRUM INNOWACYJNO-WDROŻENIOWE SPÓŁKA Z OGRANICZONĄ ODPOWIEDZIALNOŚCIĄ</t>
  </si>
  <si>
    <t xml:space="preserve">Stworzenie zaplecza badawczo - rozwojowego w zakresie opracowywania skutecznych metod leczenia niepłodności, w szczególności poprzez regenerację tkanki jajnikowej. </t>
  </si>
  <si>
    <t>CENTRUM ZDROWIA WARSZAWA SPÓŁKA Z OGRANICZONĄ ODPOWIEDZIALNOŚCIĄ</t>
  </si>
  <si>
    <t>Stworzenie Laboratorium Cyberbezpieczeństwa spółki Cryptomind S.A. - CryptoLab</t>
  </si>
  <si>
    <t>Cryptomind S.A.</t>
  </si>
  <si>
    <t xml:space="preserve">Stworzenie Laboratorium Monitoringu i Bezzałogowych Statków Powietrznych (BSP) firmy Dron House S.A. 
</t>
  </si>
  <si>
    <t>Dron House S.A.</t>
  </si>
  <si>
    <t xml:space="preserve">Tworzenie działu badawczo - rozwojowego w firmie VitaSynth Sp. z o.o. </t>
  </si>
  <si>
    <t>VitaSynth Sp. z o.o.</t>
  </si>
  <si>
    <t>Inwestycja w zaplecze badawczo-rozwojowe przedsiębiorstwa Laboratorium Kosmetyczne AVA Larysa Dysput - Goławska w celu rozwoju własnej infrastruktury badawczej (laboratoryjnej) służącej prowadzeniu prac B+R, w tym tworzenia innowacyjnych produktów i usług</t>
  </si>
  <si>
    <t>Laboratorium Kosmetyczne AVA Larysa Dysput - Goławska</t>
  </si>
  <si>
    <t>Stworzenie Działu B+R w Phenix sp. z o.o. do projektowania fotelików samochodowych i badania nowych rozwiązań z zakresu bezpieczeństwa</t>
  </si>
  <si>
    <t>PHENIX Spółka z ograniczoną odpowiedzialnością</t>
  </si>
  <si>
    <t>Stworzenie laboratorium badawczego Luba Sp.z o.o.</t>
  </si>
  <si>
    <t>LUBA SPÓŁKA Z OGRANICZONA ODPOWIEDZIALNOSCIA</t>
  </si>
  <si>
    <t>Profesjonalizacja i poprawa jakości produktów marki LED line® poprzez zapewnienie stałej kontroli parametrów fotometrycznych i elektro-magnetycznych we własnym laboratorium badawczym</t>
  </si>
  <si>
    <t>LEDIN Spółka z ograniczoną odpowiedzialnością Spółka komandytowa</t>
  </si>
  <si>
    <t>RPMA.01.02.00-14-7523/17</t>
  </si>
  <si>
    <t>Stworzenie Centrum Badawczo-Rozwojowego NEW TEAM Sp. z o.o.</t>
  </si>
  <si>
    <t>NEW TEAM SPÓŁKA Z OGRANICZONĄ ODPOWIEDZIALNOŚCIĄ</t>
  </si>
  <si>
    <t>17</t>
  </si>
  <si>
    <t>Po procedurze odwoławczej</t>
  </si>
</sst>
</file>

<file path=xl/styles.xml><?xml version="1.0" encoding="utf-8"?>
<styleSheet xmlns="http://schemas.openxmlformats.org/spreadsheetml/2006/main">
  <numFmts count="2">
    <numFmt numFmtId="164" formatCode="_-* #,##0.00\ [$zł-415]_-;\-* #,##0.00\ [$zł-415]_-;_-* &quot;-&quot;??\ [$zł-415]_-;_-@_-"/>
    <numFmt numFmtId="165" formatCode="#,##0.00\ &quot;zł&quot;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5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/>
    <xf numFmtId="165" fontId="18" fillId="0" borderId="15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 wrapText="1"/>
    </xf>
    <xf numFmtId="164" fontId="18" fillId="0" borderId="15" xfId="0" applyNumberFormat="1" applyFont="1" applyFill="1" applyBorder="1" applyAlignment="1">
      <alignment vertical="center"/>
    </xf>
    <xf numFmtId="49" fontId="18" fillId="0" borderId="14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" fontId="18" fillId="0" borderId="0" xfId="0" applyNumberFormat="1" applyFont="1" applyFill="1" applyBorder="1" applyAlignment="1">
      <alignment vertical="center"/>
    </xf>
    <xf numFmtId="49" fontId="18" fillId="0" borderId="15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49" fontId="18" fillId="0" borderId="10" xfId="1" applyNumberFormat="1" applyFont="1" applyFill="1" applyBorder="1" applyAlignment="1">
      <alignment horizontal="center" vertical="center"/>
    </xf>
    <xf numFmtId="0" fontId="22" fillId="0" borderId="0" xfId="0" applyFont="1"/>
    <xf numFmtId="4" fontId="18" fillId="0" borderId="0" xfId="0" applyNumberFormat="1" applyFont="1" applyFill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3" borderId="15" xfId="0" applyNumberFormat="1" applyFont="1" applyFill="1" applyBorder="1" applyAlignment="1">
      <alignment horizontal="center" vertical="center" wrapText="1"/>
    </xf>
    <xf numFmtId="49" fontId="18" fillId="33" borderId="15" xfId="0" applyNumberFormat="1" applyFont="1" applyFill="1" applyBorder="1" applyAlignment="1">
      <alignment vertical="center"/>
    </xf>
    <xf numFmtId="49" fontId="18" fillId="33" borderId="15" xfId="0" applyNumberFormat="1" applyFont="1" applyFill="1" applyBorder="1" applyAlignment="1">
      <alignment vertical="center" wrapText="1"/>
    </xf>
    <xf numFmtId="0" fontId="18" fillId="33" borderId="15" xfId="0" applyFont="1" applyFill="1" applyBorder="1" applyAlignment="1">
      <alignment vertical="center" wrapText="1"/>
    </xf>
    <xf numFmtId="164" fontId="18" fillId="33" borderId="15" xfId="0" applyNumberFormat="1" applyFont="1" applyFill="1" applyBorder="1" applyAlignment="1">
      <alignment vertical="center"/>
    </xf>
    <xf numFmtId="165" fontId="18" fillId="33" borderId="15" xfId="0" applyNumberFormat="1" applyFont="1" applyFill="1" applyBorder="1" applyAlignment="1">
      <alignment vertical="center"/>
    </xf>
    <xf numFmtId="2" fontId="18" fillId="33" borderId="15" xfId="0" applyNumberFormat="1" applyFont="1" applyFill="1" applyBorder="1" applyAlignment="1">
      <alignment horizontal="center" vertical="center" wrapText="1"/>
    </xf>
    <xf numFmtId="10" fontId="18" fillId="33" borderId="10" xfId="1" applyNumberFormat="1" applyFont="1" applyFill="1" applyBorder="1" applyAlignment="1">
      <alignment horizontal="center" vertical="center"/>
    </xf>
    <xf numFmtId="49" fontId="18" fillId="33" borderId="10" xfId="1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 wrapText="1"/>
    </xf>
    <xf numFmtId="2" fontId="18" fillId="0" borderId="15" xfId="0" applyNumberFormat="1" applyFont="1" applyFill="1" applyBorder="1" applyAlignment="1">
      <alignment horizontal="center" vertical="center"/>
    </xf>
    <xf numFmtId="49" fontId="18" fillId="33" borderId="15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/>
    <xf numFmtId="49" fontId="18" fillId="35" borderId="15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vertical="center"/>
    </xf>
    <xf numFmtId="49" fontId="18" fillId="35" borderId="10" xfId="0" applyNumberFormat="1" applyFont="1" applyFill="1" applyBorder="1" applyAlignment="1">
      <alignment vertical="center" wrapText="1"/>
    </xf>
    <xf numFmtId="0" fontId="18" fillId="35" borderId="10" xfId="0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/>
    </xf>
    <xf numFmtId="165" fontId="18" fillId="35" borderId="15" xfId="0" applyNumberFormat="1" applyFont="1" applyFill="1" applyBorder="1" applyAlignment="1">
      <alignment vertical="center"/>
    </xf>
    <xf numFmtId="2" fontId="18" fillId="35" borderId="15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49" fontId="18" fillId="35" borderId="10" xfId="1" applyNumberFormat="1" applyFont="1" applyFill="1" applyBorder="1" applyAlignment="1">
      <alignment horizontal="center" vertical="center"/>
    </xf>
    <xf numFmtId="49" fontId="18" fillId="35" borderId="14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 wrapText="1"/>
    </xf>
    <xf numFmtId="0" fontId="20" fillId="34" borderId="12" xfId="0" applyFont="1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showGridLines="0" tabSelected="1" view="pageBreakPreview" topLeftCell="A16" zoomScale="90" zoomScaleNormal="40" zoomScaleSheetLayoutView="90" workbookViewId="0">
      <selection activeCell="C25" sqref="C25"/>
    </sheetView>
  </sheetViews>
  <sheetFormatPr defaultColWidth="9" defaultRowHeight="0" customHeight="1" zeroHeight="1"/>
  <cols>
    <col min="1" max="1" width="6.75" style="3" customWidth="1"/>
    <col min="2" max="2" width="21.375" style="3" bestFit="1" customWidth="1"/>
    <col min="3" max="3" width="24.25" style="4" customWidth="1"/>
    <col min="4" max="4" width="68.5" style="4" customWidth="1"/>
    <col min="5" max="5" width="53.125" style="4" customWidth="1"/>
    <col min="6" max="7" width="16.375" style="4" customWidth="1"/>
    <col min="8" max="8" width="17.625" style="4" customWidth="1"/>
    <col min="9" max="9" width="15.7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6384" width="9" style="2"/>
  </cols>
  <sheetData>
    <row r="1" spans="1:15" ht="30.75" customHeight="1">
      <c r="A1" s="56" t="s">
        <v>37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5" ht="34.5" customHeight="1">
      <c r="A2" s="54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23"/>
      <c r="N2" s="23"/>
      <c r="O2" s="1"/>
    </row>
    <row r="3" spans="1:15" ht="75">
      <c r="A3" s="24" t="s">
        <v>19</v>
      </c>
      <c r="B3" s="24" t="s">
        <v>24</v>
      </c>
      <c r="C3" s="24" t="s">
        <v>20</v>
      </c>
      <c r="D3" s="24" t="s">
        <v>0</v>
      </c>
      <c r="E3" s="24" t="s">
        <v>2</v>
      </c>
      <c r="F3" s="24" t="s">
        <v>33</v>
      </c>
      <c r="G3" s="24" t="s">
        <v>1</v>
      </c>
      <c r="H3" s="24" t="s">
        <v>25</v>
      </c>
      <c r="I3" s="24" t="s">
        <v>26</v>
      </c>
      <c r="J3" s="24" t="s">
        <v>27</v>
      </c>
      <c r="K3" s="24" t="s">
        <v>22</v>
      </c>
      <c r="L3" s="25" t="s">
        <v>34</v>
      </c>
      <c r="M3" s="25" t="s">
        <v>32</v>
      </c>
      <c r="N3" s="24" t="s">
        <v>28</v>
      </c>
      <c r="O3" s="1"/>
    </row>
    <row r="4" spans="1:15" ht="26.45" customHeight="1">
      <c r="A4" s="26" t="s">
        <v>3</v>
      </c>
      <c r="B4" s="26" t="s">
        <v>4</v>
      </c>
      <c r="C4" s="26" t="s">
        <v>5</v>
      </c>
      <c r="D4" s="26" t="s">
        <v>6</v>
      </c>
      <c r="E4" s="26" t="s">
        <v>7</v>
      </c>
      <c r="F4" s="26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13</v>
      </c>
      <c r="L4" s="26" t="s">
        <v>14</v>
      </c>
      <c r="M4" s="27" t="s">
        <v>15</v>
      </c>
      <c r="N4" s="26" t="s">
        <v>16</v>
      </c>
    </row>
    <row r="5" spans="1:15" ht="47.25" customHeight="1">
      <c r="A5" s="22" t="s">
        <v>3</v>
      </c>
      <c r="B5" s="28" t="s">
        <v>29</v>
      </c>
      <c r="C5" s="29" t="s">
        <v>40</v>
      </c>
      <c r="D5" s="31" t="s">
        <v>56</v>
      </c>
      <c r="E5" s="31" t="s">
        <v>36</v>
      </c>
      <c r="F5" s="32">
        <v>4920000</v>
      </c>
      <c r="G5" s="32">
        <v>4000000</v>
      </c>
      <c r="H5" s="32">
        <v>2171200</v>
      </c>
      <c r="I5" s="32">
        <v>2171200</v>
      </c>
      <c r="J5" s="33">
        <v>0</v>
      </c>
      <c r="K5" s="34">
        <v>63</v>
      </c>
      <c r="L5" s="35">
        <f>K5/65</f>
        <v>0.96923076923076923</v>
      </c>
      <c r="M5" s="36" t="s">
        <v>39</v>
      </c>
      <c r="N5" s="35" t="s">
        <v>30</v>
      </c>
    </row>
    <row r="6" spans="1:15" ht="47.25" customHeight="1">
      <c r="A6" s="10" t="s">
        <v>4</v>
      </c>
      <c r="B6" s="13" t="s">
        <v>29</v>
      </c>
      <c r="C6" s="7" t="s">
        <v>41</v>
      </c>
      <c r="D6" s="14" t="s">
        <v>57</v>
      </c>
      <c r="E6" s="8" t="s">
        <v>58</v>
      </c>
      <c r="F6" s="9">
        <v>2281369</v>
      </c>
      <c r="G6" s="9">
        <v>1726234.96</v>
      </c>
      <c r="H6" s="9">
        <v>803427.22</v>
      </c>
      <c r="I6" s="9">
        <v>803427.22</v>
      </c>
      <c r="J6" s="6">
        <v>0</v>
      </c>
      <c r="K6" s="38">
        <v>61</v>
      </c>
      <c r="L6" s="15">
        <f t="shared" ref="L6:L21" si="0">K6/65</f>
        <v>0.93846153846153846</v>
      </c>
      <c r="M6" s="18" t="s">
        <v>39</v>
      </c>
      <c r="N6" s="15" t="s">
        <v>30</v>
      </c>
    </row>
    <row r="7" spans="1:15" ht="47.25" customHeight="1">
      <c r="A7" s="22" t="s">
        <v>5</v>
      </c>
      <c r="B7" s="28" t="s">
        <v>29</v>
      </c>
      <c r="C7" s="29" t="s">
        <v>42</v>
      </c>
      <c r="D7" s="30" t="s">
        <v>59</v>
      </c>
      <c r="E7" s="31" t="s">
        <v>60</v>
      </c>
      <c r="F7" s="32">
        <v>4674000</v>
      </c>
      <c r="G7" s="32">
        <v>3800000</v>
      </c>
      <c r="H7" s="32">
        <v>2132480</v>
      </c>
      <c r="I7" s="32">
        <v>2132480</v>
      </c>
      <c r="J7" s="33">
        <v>0</v>
      </c>
      <c r="K7" s="34">
        <v>60</v>
      </c>
      <c r="L7" s="35">
        <f t="shared" si="0"/>
        <v>0.92307692307692313</v>
      </c>
      <c r="M7" s="36" t="s">
        <v>39</v>
      </c>
      <c r="N7" s="35" t="s">
        <v>30</v>
      </c>
    </row>
    <row r="8" spans="1:15" ht="47.25" customHeight="1">
      <c r="A8" s="10" t="s">
        <v>6</v>
      </c>
      <c r="B8" s="13" t="s">
        <v>29</v>
      </c>
      <c r="C8" s="7" t="s">
        <v>43</v>
      </c>
      <c r="D8" s="14" t="s">
        <v>61</v>
      </c>
      <c r="E8" s="8" t="s">
        <v>62</v>
      </c>
      <c r="F8" s="9">
        <v>2533800</v>
      </c>
      <c r="G8" s="9">
        <v>2060000</v>
      </c>
      <c r="H8" s="9">
        <v>1216736</v>
      </c>
      <c r="I8" s="9">
        <v>1216736</v>
      </c>
      <c r="J8" s="6">
        <v>0</v>
      </c>
      <c r="K8" s="38">
        <v>60</v>
      </c>
      <c r="L8" s="15">
        <f t="shared" si="0"/>
        <v>0.92307692307692313</v>
      </c>
      <c r="M8" s="18" t="s">
        <v>39</v>
      </c>
      <c r="N8" s="15" t="s">
        <v>30</v>
      </c>
    </row>
    <row r="9" spans="1:15" ht="47.25" customHeight="1">
      <c r="A9" s="22" t="s">
        <v>7</v>
      </c>
      <c r="B9" s="28" t="s">
        <v>29</v>
      </c>
      <c r="C9" s="29" t="s">
        <v>44</v>
      </c>
      <c r="D9" s="30" t="s">
        <v>63</v>
      </c>
      <c r="E9" s="31" t="s">
        <v>64</v>
      </c>
      <c r="F9" s="32">
        <v>1135290</v>
      </c>
      <c r="G9" s="32">
        <v>923000</v>
      </c>
      <c r="H9" s="32">
        <v>445347.5</v>
      </c>
      <c r="I9" s="32">
        <v>445347.5</v>
      </c>
      <c r="J9" s="33">
        <v>0</v>
      </c>
      <c r="K9" s="34">
        <v>59.5</v>
      </c>
      <c r="L9" s="35">
        <f t="shared" si="0"/>
        <v>0.91538461538461535</v>
      </c>
      <c r="M9" s="36" t="s">
        <v>39</v>
      </c>
      <c r="N9" s="35" t="s">
        <v>30</v>
      </c>
    </row>
    <row r="10" spans="1:15" ht="47.25" customHeight="1">
      <c r="A10" s="10" t="s">
        <v>8</v>
      </c>
      <c r="B10" s="13" t="s">
        <v>29</v>
      </c>
      <c r="C10" s="7" t="s">
        <v>45</v>
      </c>
      <c r="D10" s="14" t="s">
        <v>65</v>
      </c>
      <c r="E10" s="8" t="s">
        <v>66</v>
      </c>
      <c r="F10" s="9">
        <v>12432147.51</v>
      </c>
      <c r="G10" s="9">
        <v>10107437</v>
      </c>
      <c r="H10" s="9">
        <v>5194211.87</v>
      </c>
      <c r="I10" s="9">
        <v>5194211.87</v>
      </c>
      <c r="J10" s="6">
        <v>0</v>
      </c>
      <c r="K10" s="38">
        <v>58.5</v>
      </c>
      <c r="L10" s="15">
        <f t="shared" si="0"/>
        <v>0.9</v>
      </c>
      <c r="M10" s="18" t="s">
        <v>39</v>
      </c>
      <c r="N10" s="15" t="s">
        <v>30</v>
      </c>
    </row>
    <row r="11" spans="1:15" ht="47.25" customHeight="1">
      <c r="A11" s="22" t="s">
        <v>9</v>
      </c>
      <c r="B11" s="28" t="s">
        <v>29</v>
      </c>
      <c r="C11" s="29" t="s">
        <v>46</v>
      </c>
      <c r="D11" s="30" t="s">
        <v>67</v>
      </c>
      <c r="E11" s="31" t="s">
        <v>68</v>
      </c>
      <c r="F11" s="32">
        <v>13217102.76</v>
      </c>
      <c r="G11" s="32">
        <v>10710612</v>
      </c>
      <c r="H11" s="32">
        <v>5504183.5</v>
      </c>
      <c r="I11" s="32">
        <v>5504183.5</v>
      </c>
      <c r="J11" s="33">
        <v>0</v>
      </c>
      <c r="K11" s="34">
        <v>58</v>
      </c>
      <c r="L11" s="35">
        <f t="shared" si="0"/>
        <v>0.89230769230769236</v>
      </c>
      <c r="M11" s="36" t="s">
        <v>39</v>
      </c>
      <c r="N11" s="35" t="s">
        <v>30</v>
      </c>
    </row>
    <row r="12" spans="1:15" ht="47.25" customHeight="1">
      <c r="A12" s="10" t="s">
        <v>10</v>
      </c>
      <c r="B12" s="13" t="s">
        <v>29</v>
      </c>
      <c r="C12" s="7" t="s">
        <v>47</v>
      </c>
      <c r="D12" s="14" t="s">
        <v>69</v>
      </c>
      <c r="E12" s="8" t="s">
        <v>70</v>
      </c>
      <c r="F12" s="9">
        <v>2467380</v>
      </c>
      <c r="G12" s="9">
        <v>2006000</v>
      </c>
      <c r="H12" s="9">
        <v>1254089.6000000001</v>
      </c>
      <c r="I12" s="9">
        <v>1254089.6000000001</v>
      </c>
      <c r="J12" s="6">
        <v>0</v>
      </c>
      <c r="K12" s="38">
        <v>57.5</v>
      </c>
      <c r="L12" s="15">
        <f t="shared" si="0"/>
        <v>0.88461538461538458</v>
      </c>
      <c r="M12" s="18" t="s">
        <v>39</v>
      </c>
      <c r="N12" s="15" t="s">
        <v>30</v>
      </c>
    </row>
    <row r="13" spans="1:15" ht="47.25" customHeight="1">
      <c r="A13" s="22" t="s">
        <v>11</v>
      </c>
      <c r="B13" s="28" t="s">
        <v>29</v>
      </c>
      <c r="C13" s="29" t="s">
        <v>48</v>
      </c>
      <c r="D13" s="30" t="s">
        <v>71</v>
      </c>
      <c r="E13" s="31" t="s">
        <v>72</v>
      </c>
      <c r="F13" s="32">
        <v>1843569.6</v>
      </c>
      <c r="G13" s="32">
        <v>1843569.6</v>
      </c>
      <c r="H13" s="32">
        <v>460892.4</v>
      </c>
      <c r="I13" s="32">
        <v>460892.4</v>
      </c>
      <c r="J13" s="33">
        <v>0</v>
      </c>
      <c r="K13" s="34">
        <v>55</v>
      </c>
      <c r="L13" s="35">
        <f t="shared" si="0"/>
        <v>0.84615384615384615</v>
      </c>
      <c r="M13" s="36" t="s">
        <v>39</v>
      </c>
      <c r="N13" s="35" t="s">
        <v>30</v>
      </c>
    </row>
    <row r="14" spans="1:15" ht="47.25" customHeight="1">
      <c r="A14" s="10" t="s">
        <v>12</v>
      </c>
      <c r="B14" s="13" t="s">
        <v>29</v>
      </c>
      <c r="C14" s="7" t="s">
        <v>49</v>
      </c>
      <c r="D14" s="14" t="s">
        <v>73</v>
      </c>
      <c r="E14" s="8" t="s">
        <v>74</v>
      </c>
      <c r="F14" s="9">
        <v>3006735</v>
      </c>
      <c r="G14" s="9">
        <v>2444500</v>
      </c>
      <c r="H14" s="9">
        <v>1344475</v>
      </c>
      <c r="I14" s="9">
        <v>1344475</v>
      </c>
      <c r="J14" s="6">
        <v>0</v>
      </c>
      <c r="K14" s="38">
        <v>55</v>
      </c>
      <c r="L14" s="15">
        <f t="shared" si="0"/>
        <v>0.84615384615384615</v>
      </c>
      <c r="M14" s="18" t="s">
        <v>39</v>
      </c>
      <c r="N14" s="15" t="s">
        <v>30</v>
      </c>
    </row>
    <row r="15" spans="1:15" ht="47.25" customHeight="1">
      <c r="A15" s="22" t="s">
        <v>13</v>
      </c>
      <c r="B15" s="28" t="s">
        <v>29</v>
      </c>
      <c r="C15" s="29" t="s">
        <v>50</v>
      </c>
      <c r="D15" s="30" t="s">
        <v>75</v>
      </c>
      <c r="E15" s="31" t="s">
        <v>76</v>
      </c>
      <c r="F15" s="32">
        <v>4270560</v>
      </c>
      <c r="G15" s="32">
        <v>3472000</v>
      </c>
      <c r="H15" s="32">
        <v>1388800</v>
      </c>
      <c r="I15" s="32">
        <v>1388800</v>
      </c>
      <c r="J15" s="33">
        <v>0</v>
      </c>
      <c r="K15" s="34">
        <v>54.5</v>
      </c>
      <c r="L15" s="35">
        <f t="shared" si="0"/>
        <v>0.83846153846153848</v>
      </c>
      <c r="M15" s="36" t="s">
        <v>39</v>
      </c>
      <c r="N15" s="35" t="s">
        <v>30</v>
      </c>
    </row>
    <row r="16" spans="1:15" ht="47.25" customHeight="1">
      <c r="A16" s="10" t="s">
        <v>14</v>
      </c>
      <c r="B16" s="13" t="s">
        <v>29</v>
      </c>
      <c r="C16" s="7" t="s">
        <v>51</v>
      </c>
      <c r="D16" s="14" t="s">
        <v>77</v>
      </c>
      <c r="E16" s="8" t="s">
        <v>78</v>
      </c>
      <c r="F16" s="9">
        <v>1872540</v>
      </c>
      <c r="G16" s="9">
        <v>1478000</v>
      </c>
      <c r="H16" s="9">
        <v>522250</v>
      </c>
      <c r="I16" s="9">
        <v>522250</v>
      </c>
      <c r="J16" s="6">
        <v>0</v>
      </c>
      <c r="K16" s="38">
        <v>53.5</v>
      </c>
      <c r="L16" s="15">
        <f t="shared" si="0"/>
        <v>0.82307692307692304</v>
      </c>
      <c r="M16" s="18" t="s">
        <v>39</v>
      </c>
      <c r="N16" s="15" t="s">
        <v>30</v>
      </c>
    </row>
    <row r="17" spans="1:14" ht="57">
      <c r="A17" s="22" t="s">
        <v>15</v>
      </c>
      <c r="B17" s="28" t="s">
        <v>29</v>
      </c>
      <c r="C17" s="29" t="s">
        <v>52</v>
      </c>
      <c r="D17" s="30" t="s">
        <v>79</v>
      </c>
      <c r="E17" s="31" t="s">
        <v>80</v>
      </c>
      <c r="F17" s="32">
        <v>1454487.3</v>
      </c>
      <c r="G17" s="32">
        <v>1182510</v>
      </c>
      <c r="H17" s="32">
        <v>770308</v>
      </c>
      <c r="I17" s="32">
        <v>770308</v>
      </c>
      <c r="J17" s="33">
        <v>0</v>
      </c>
      <c r="K17" s="34">
        <v>53.5</v>
      </c>
      <c r="L17" s="35">
        <f t="shared" si="0"/>
        <v>0.82307692307692304</v>
      </c>
      <c r="M17" s="36" t="s">
        <v>39</v>
      </c>
      <c r="N17" s="35" t="s">
        <v>30</v>
      </c>
    </row>
    <row r="18" spans="1:14" ht="42.75">
      <c r="A18" s="10" t="s">
        <v>16</v>
      </c>
      <c r="B18" s="13" t="s">
        <v>29</v>
      </c>
      <c r="C18" s="7" t="s">
        <v>53</v>
      </c>
      <c r="D18" s="14" t="s">
        <v>81</v>
      </c>
      <c r="E18" s="8" t="s">
        <v>82</v>
      </c>
      <c r="F18" s="9">
        <v>4257835.6500000004</v>
      </c>
      <c r="G18" s="9">
        <v>3461655</v>
      </c>
      <c r="H18" s="9">
        <v>1905535.25</v>
      </c>
      <c r="I18" s="9">
        <v>1905535.25</v>
      </c>
      <c r="J18" s="6">
        <v>0</v>
      </c>
      <c r="K18" s="38">
        <v>53</v>
      </c>
      <c r="L18" s="15">
        <f t="shared" si="0"/>
        <v>0.81538461538461537</v>
      </c>
      <c r="M18" s="18" t="s">
        <v>39</v>
      </c>
      <c r="N18" s="15" t="s">
        <v>30</v>
      </c>
    </row>
    <row r="19" spans="1:14" ht="47.25" customHeight="1">
      <c r="A19" s="22" t="s">
        <v>17</v>
      </c>
      <c r="B19" s="28" t="s">
        <v>29</v>
      </c>
      <c r="C19" s="29" t="s">
        <v>54</v>
      </c>
      <c r="D19" s="30" t="s">
        <v>83</v>
      </c>
      <c r="E19" s="31" t="s">
        <v>84</v>
      </c>
      <c r="F19" s="32">
        <v>257837.52</v>
      </c>
      <c r="G19" s="32">
        <v>209624</v>
      </c>
      <c r="H19" s="32">
        <v>94330.8</v>
      </c>
      <c r="I19" s="32">
        <v>94330.8</v>
      </c>
      <c r="J19" s="33">
        <v>0</v>
      </c>
      <c r="K19" s="34">
        <v>51.5</v>
      </c>
      <c r="L19" s="35">
        <f t="shared" si="0"/>
        <v>0.79230769230769227</v>
      </c>
      <c r="M19" s="36" t="s">
        <v>39</v>
      </c>
      <c r="N19" s="35" t="s">
        <v>30</v>
      </c>
    </row>
    <row r="20" spans="1:14" ht="42.75">
      <c r="A20" s="10" t="s">
        <v>18</v>
      </c>
      <c r="B20" s="13" t="s">
        <v>29</v>
      </c>
      <c r="C20" s="7" t="s">
        <v>55</v>
      </c>
      <c r="D20" s="14" t="s">
        <v>85</v>
      </c>
      <c r="E20" s="8" t="s">
        <v>86</v>
      </c>
      <c r="F20" s="9">
        <v>765060</v>
      </c>
      <c r="G20" s="9">
        <v>622000</v>
      </c>
      <c r="H20" s="9">
        <v>342100</v>
      </c>
      <c r="I20" s="9">
        <v>342100</v>
      </c>
      <c r="J20" s="6">
        <v>0</v>
      </c>
      <c r="K20" s="38">
        <v>45</v>
      </c>
      <c r="L20" s="15">
        <f t="shared" si="0"/>
        <v>0.69230769230769229</v>
      </c>
      <c r="M20" s="18" t="s">
        <v>39</v>
      </c>
      <c r="N20" s="15" t="s">
        <v>30</v>
      </c>
    </row>
    <row r="21" spans="1:14" ht="42.75">
      <c r="A21" s="52" t="s">
        <v>90</v>
      </c>
      <c r="B21" s="43" t="s">
        <v>29</v>
      </c>
      <c r="C21" s="44" t="s">
        <v>87</v>
      </c>
      <c r="D21" s="45" t="s">
        <v>88</v>
      </c>
      <c r="E21" s="46" t="s">
        <v>89</v>
      </c>
      <c r="F21" s="47">
        <v>5359510.9800000004</v>
      </c>
      <c r="G21" s="47">
        <v>4357326</v>
      </c>
      <c r="H21" s="47">
        <v>2337269.66</v>
      </c>
      <c r="I21" s="47">
        <v>2337269.66</v>
      </c>
      <c r="J21" s="48">
        <v>0</v>
      </c>
      <c r="K21" s="49">
        <v>39</v>
      </c>
      <c r="L21" s="50">
        <f t="shared" si="0"/>
        <v>0.6</v>
      </c>
      <c r="M21" s="51" t="s">
        <v>39</v>
      </c>
      <c r="N21" s="53" t="s">
        <v>91</v>
      </c>
    </row>
    <row r="22" spans="1:14" ht="39.6" customHeight="1">
      <c r="A22" s="37" t="s">
        <v>30</v>
      </c>
      <c r="B22" s="28" t="s">
        <v>30</v>
      </c>
      <c r="C22" s="39" t="s">
        <v>30</v>
      </c>
      <c r="D22" s="28" t="s">
        <v>30</v>
      </c>
      <c r="E22" s="31" t="s">
        <v>21</v>
      </c>
      <c r="F22" s="32">
        <f>SUM(F5:F21)</f>
        <v>66749225.319999993</v>
      </c>
      <c r="G22" s="32">
        <f t="shared" ref="G22:I22" si="1">SUM(G5:G21)</f>
        <v>54404468.560000002</v>
      </c>
      <c r="H22" s="32">
        <f t="shared" si="1"/>
        <v>27887636.800000001</v>
      </c>
      <c r="I22" s="32">
        <f t="shared" si="1"/>
        <v>27887636.800000001</v>
      </c>
      <c r="J22" s="33">
        <f>SUM(J5:J20)</f>
        <v>0</v>
      </c>
      <c r="K22" s="34" t="s">
        <v>30</v>
      </c>
      <c r="L22" s="35" t="s">
        <v>30</v>
      </c>
      <c r="M22" s="36" t="s">
        <v>30</v>
      </c>
      <c r="N22" s="35" t="s">
        <v>30</v>
      </c>
    </row>
    <row r="23" spans="1:14" ht="22.15" customHeight="1">
      <c r="A23" s="19" t="s">
        <v>31</v>
      </c>
      <c r="C23" s="5" t="s">
        <v>23</v>
      </c>
      <c r="D23" s="5"/>
      <c r="E23" s="16"/>
      <c r="F23" s="12"/>
      <c r="G23" s="12"/>
      <c r="H23" s="12"/>
      <c r="I23" s="12"/>
    </row>
    <row r="24" spans="1:14" ht="20.45" customHeight="1">
      <c r="A24" s="19" t="s">
        <v>35</v>
      </c>
      <c r="E24" s="17"/>
      <c r="F24" s="12"/>
      <c r="G24" s="12"/>
      <c r="H24" s="12"/>
    </row>
    <row r="25" spans="1:14" ht="47.25" customHeight="1">
      <c r="E25" s="17"/>
      <c r="F25" s="40"/>
      <c r="G25" s="40"/>
      <c r="H25" s="40"/>
      <c r="I25" s="40"/>
      <c r="J25" s="40"/>
      <c r="K25" s="40"/>
    </row>
    <row r="26" spans="1:14" ht="47.25" hidden="1" customHeight="1">
      <c r="E26" s="17"/>
      <c r="F26" s="20"/>
      <c r="G26" s="40"/>
      <c r="H26" s="40"/>
      <c r="I26" s="21"/>
      <c r="J26" s="21"/>
      <c r="K26" s="40"/>
      <c r="M26" s="11"/>
    </row>
    <row r="27" spans="1:14" ht="47.25" customHeight="1">
      <c r="E27" s="17"/>
      <c r="F27" s="41"/>
      <c r="G27" s="40"/>
      <c r="H27" s="40"/>
      <c r="I27" s="41"/>
      <c r="J27" s="40"/>
      <c r="K27" s="40"/>
      <c r="M27" s="42"/>
    </row>
    <row r="28" spans="1:14" ht="47.25" customHeight="1">
      <c r="E28" s="17"/>
      <c r="F28" s="40"/>
      <c r="G28" s="40"/>
      <c r="H28" s="40"/>
      <c r="I28" s="40"/>
      <c r="J28" s="40"/>
      <c r="K28" s="40"/>
      <c r="M28" s="42"/>
    </row>
    <row r="29" spans="1:14" ht="47.25" customHeight="1">
      <c r="E29" s="17"/>
      <c r="F29" s="41"/>
      <c r="G29" s="40"/>
      <c r="H29" s="40"/>
      <c r="I29" s="41"/>
      <c r="J29" s="40"/>
      <c r="K29" s="40"/>
    </row>
    <row r="30" spans="1:14" ht="47.25" customHeight="1">
      <c r="E30" s="17"/>
      <c r="F30" s="40"/>
      <c r="G30" s="40"/>
      <c r="H30" s="40"/>
      <c r="I30" s="40"/>
      <c r="J30" s="40"/>
      <c r="K30" s="40"/>
    </row>
    <row r="31" spans="1:14" ht="47.25" customHeight="1"/>
    <row r="32" spans="1:14" ht="47.25" customHeight="1"/>
    <row r="33" s="2" customFormat="1" ht="47.25" customHeight="1"/>
    <row r="34" s="2" customFormat="1" ht="47.25" customHeight="1"/>
    <row r="35" s="2" customFormat="1" ht="47.25" customHeight="1"/>
    <row r="36" s="2" customFormat="1" ht="47.25" customHeight="1"/>
    <row r="37" s="2" customFormat="1" ht="47.25" hidden="1" customHeight="1"/>
    <row r="38" s="2" customFormat="1" ht="0" hidden="1" customHeight="1"/>
    <row r="39" s="2" customFormat="1" ht="0" hidden="1" customHeight="1"/>
    <row r="40" s="2" customFormat="1" ht="0" hidden="1" customHeight="1"/>
    <row r="41" s="2" customFormat="1" ht="0" hidden="1" customHeight="1"/>
    <row r="42" s="2" customFormat="1" ht="0" hidden="1" customHeight="1"/>
    <row r="43" s="2" customFormat="1" ht="0" hidden="1" customHeight="1"/>
  </sheetData>
  <mergeCells count="2">
    <mergeCell ref="A2:L2"/>
    <mergeCell ref="A1:N1"/>
  </mergeCells>
  <printOptions horizontalCentered="1"/>
  <pageMargins left="3.937007874015748E-2" right="3.937007874015748E-2" top="0.44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1.2 Zaplecza</vt:lpstr>
      <vt:lpstr>kurs</vt:lpstr>
      <vt:lpstr>'1.2 Zaplecza'!Obszar_wydruku</vt:lpstr>
      <vt:lpstr>'1.2 Zaplecza'!Tytuły_wydruku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</cp:lastModifiedBy>
  <cp:lastPrinted>2017-07-26T08:48:01Z</cp:lastPrinted>
  <dcterms:created xsi:type="dcterms:W3CDTF">2016-04-12T10:40:23Z</dcterms:created>
  <dcterms:modified xsi:type="dcterms:W3CDTF">2017-07-26T08:58:02Z</dcterms:modified>
</cp:coreProperties>
</file>